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03CDC45-4F30-44DB-8756-D3C2147D0062}" xr6:coauthVersionLast="47" xr6:coauthVersionMax="47" xr10:uidLastSave="{00000000-0000-0000-0000-000000000000}"/>
  <bookViews>
    <workbookView xWindow="28680" yWindow="3930" windowWidth="29040" windowHeight="15840" xr2:uid="{0E4E75E8-FAED-4E2D-9924-6D6820449163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I7" i="1"/>
  <c r="L7" i="1" s="1"/>
  <c r="I6" i="1"/>
  <c r="L6" i="1" s="1"/>
  <c r="I5" i="1"/>
  <c r="L5" i="1" s="1"/>
  <c r="I4" i="1"/>
  <c r="L4" i="1" s="1"/>
</calcChain>
</file>

<file path=xl/sharedStrings.xml><?xml version="1.0" encoding="utf-8"?>
<sst xmlns="http://schemas.openxmlformats.org/spreadsheetml/2006/main" count="178" uniqueCount="108">
  <si>
    <t>Erasmus+ KA131 / 2023 – 2024 Sözleşme Dönemi Öğrenci Staj Hareketliliği Erasmus+ Ön Değerlendirme Sonuçları</t>
  </si>
  <si>
    <t>TCKN</t>
  </si>
  <si>
    <t>Ad</t>
  </si>
  <si>
    <t>Soyad</t>
  </si>
  <si>
    <t>Birim</t>
  </si>
  <si>
    <t>Hareketlilik Türü</t>
  </si>
  <si>
    <t>Yazılı Sonuç</t>
  </si>
  <si>
    <t>Sözlü Sınav Sonucu</t>
  </si>
  <si>
    <t>Erasmus+ Dil Puanı</t>
  </si>
  <si>
    <t>Not Ortalaması</t>
  </si>
  <si>
    <t>Ek Puan Değerlendirme</t>
  </si>
  <si>
    <t>Erasmus+ Nihai Puanı</t>
  </si>
  <si>
    <t>Durum</t>
  </si>
  <si>
    <t>İngilizce Öğretmenliği Pr.</t>
  </si>
  <si>
    <t>Öğrenci Staj</t>
  </si>
  <si>
    <t>ASİL 1</t>
  </si>
  <si>
    <t>ASİL 2</t>
  </si>
  <si>
    <t>ASİL 3</t>
  </si>
  <si>
    <t>ASİL 4</t>
  </si>
  <si>
    <t>Hukuk Pr.</t>
  </si>
  <si>
    <t>ASİL 5</t>
  </si>
  <si>
    <t>ASİL 6</t>
  </si>
  <si>
    <t>Özel Eğitim (Yl) (Tezli)</t>
  </si>
  <si>
    <t>YEDEK 1</t>
  </si>
  <si>
    <t>Halkla İlişkiler Ve Reklamcılık Pr.</t>
  </si>
  <si>
    <t>Hareketlilik -10 Puan Kabul Mektubu +10 Puan</t>
  </si>
  <si>
    <t>YEDEK 2</t>
  </si>
  <si>
    <t>YEDEK 3</t>
  </si>
  <si>
    <t>YEDEK 4</t>
  </si>
  <si>
    <t>Rehberlik Ve Psikolojik Danışmanlık Pr.</t>
  </si>
  <si>
    <t>YEDEK 5</t>
  </si>
  <si>
    <t>Kabul Mektubu +10 Puan</t>
  </si>
  <si>
    <t>YEDEK 6</t>
  </si>
  <si>
    <t>Baraj Puanı Altında Kaldığı için Hareketlilik Yapamaz</t>
  </si>
  <si>
    <t>Temel İslam Bilimleri (Yl) (Tezli)</t>
  </si>
  <si>
    <t>Hareket Ve Antrenman Bilimleri (Yl) (Tezli)</t>
  </si>
  <si>
    <t>İnternet Ve Ağ Teknolojileri Pr.</t>
  </si>
  <si>
    <t>Gazetecilik (Yl) (Tezli)</t>
  </si>
  <si>
    <t>Yazılı ve Sözlü Sınava Girmediği için Hareketlilik Yapamaz</t>
  </si>
  <si>
    <t>39*****40</t>
  </si>
  <si>
    <t>38*****96</t>
  </si>
  <si>
    <t>56*****32</t>
  </si>
  <si>
    <t>11*****14</t>
  </si>
  <si>
    <t>40*****90</t>
  </si>
  <si>
    <t>47*****90</t>
  </si>
  <si>
    <t>12*****66</t>
  </si>
  <si>
    <t>60*****90</t>
  </si>
  <si>
    <t>23*****54</t>
  </si>
  <si>
    <t>99*****24</t>
  </si>
  <si>
    <t>12*****88</t>
  </si>
  <si>
    <t>48*****72</t>
  </si>
  <si>
    <t>45*****10</t>
  </si>
  <si>
    <t>20*****16</t>
  </si>
  <si>
    <t>38*****90</t>
  </si>
  <si>
    <t>37*****14</t>
  </si>
  <si>
    <t>20*****54</t>
  </si>
  <si>
    <t>12*****94</t>
  </si>
  <si>
    <t>24*****58</t>
  </si>
  <si>
    <t>16*****94</t>
  </si>
  <si>
    <t>31*****84</t>
  </si>
  <si>
    <t>11*****38</t>
  </si>
  <si>
    <t>10*****00</t>
  </si>
  <si>
    <t>40*****10</t>
  </si>
  <si>
    <t>29*****36</t>
  </si>
  <si>
    <t>10*****78</t>
  </si>
  <si>
    <t>63*****46</t>
  </si>
  <si>
    <t>Ni*****</t>
  </si>
  <si>
    <t>Yı*****</t>
  </si>
  <si>
    <t>Ke*****</t>
  </si>
  <si>
    <t>Po*****</t>
  </si>
  <si>
    <t>Hü*****</t>
  </si>
  <si>
    <t>Sü*****</t>
  </si>
  <si>
    <t>İs*****</t>
  </si>
  <si>
    <t>Em*****</t>
  </si>
  <si>
    <t>Ay*****</t>
  </si>
  <si>
    <t>Nu*****</t>
  </si>
  <si>
    <t>El*****</t>
  </si>
  <si>
    <t>Es*****</t>
  </si>
  <si>
    <t>Er*****</t>
  </si>
  <si>
    <t>Be*****</t>
  </si>
  <si>
    <t>Me*****</t>
  </si>
  <si>
    <t>Yu*****</t>
  </si>
  <si>
    <t>Du*****</t>
  </si>
  <si>
    <t>İn*****</t>
  </si>
  <si>
    <t>Ha*****</t>
  </si>
  <si>
    <t>Bu*****</t>
  </si>
  <si>
    <t>Al*****</t>
  </si>
  <si>
    <t>Hi*****</t>
  </si>
  <si>
    <t>Fu*****</t>
  </si>
  <si>
    <t>Ko*****</t>
  </si>
  <si>
    <t>Av*****</t>
  </si>
  <si>
    <t>Di*****</t>
  </si>
  <si>
    <t>Ca*****</t>
  </si>
  <si>
    <t>Ka*****</t>
  </si>
  <si>
    <t>To*****</t>
  </si>
  <si>
    <t>Ar*****</t>
  </si>
  <si>
    <t>La*****</t>
  </si>
  <si>
    <t>Ba*****</t>
  </si>
  <si>
    <t>Pa*****</t>
  </si>
  <si>
    <t>Tü*****</t>
  </si>
  <si>
    <t>Ta*****</t>
  </si>
  <si>
    <t>Kı*****</t>
  </si>
  <si>
    <t>Ak*****</t>
  </si>
  <si>
    <t>Gü*****</t>
  </si>
  <si>
    <t>Ço*****</t>
  </si>
  <si>
    <t>He*****</t>
  </si>
  <si>
    <t>Şa*****</t>
  </si>
  <si>
    <t>Üç*****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</si>
</sst>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  <font>
      <b/>
      <sz val="11"/>
      <color rgb="FF9C5700"/>
      <name val="Calibri"/>
      <family val="2"/>
      <charset val="162"/>
      <scheme val="minor"/>
    </font>
    <font>
      <sz val="11"/>
      <color theme="5" tint="-0.499984740745262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5" fillId="5" borderId="0" applyNumberFormat="0" applyBorder="0" applyAlignment="0" applyProtection="0"/>
  </cellStyleXfs>
  <cellXfs count="23">
    <xf numFmtId="0" fontId="0" fillId="0" borderId="0" xfId="0"/>
    <xf numFmtId="0" fontId="4" fillId="6" borderId="1" xfId="0" applyFont="1" applyFill="1" applyBorder="1" applyAlignment="1">
      <alignment horizontal="center" vertical="center" wrapText="1"/>
    </xf>
    <xf numFmtId="0" fontId="6" fillId="6" borderId="2" xfId="4" applyFont="1" applyFill="1" applyBorder="1" applyAlignment="1">
      <alignment horizontal="center" vertical="center"/>
    </xf>
    <xf numFmtId="0" fontId="6" fillId="6" borderId="3" xfId="4" applyFont="1" applyFill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1" fillId="2" borderId="1" xfId="1" applyBorder="1" applyAlignment="1">
      <alignment horizontal="center"/>
    </xf>
    <xf numFmtId="0" fontId="7" fillId="2" borderId="1" xfId="1" applyFont="1" applyBorder="1" applyAlignment="1">
      <alignment horizontal="center" vertical="center"/>
    </xf>
    <xf numFmtId="0" fontId="3" fillId="4" borderId="1" xfId="3" applyBorder="1" applyAlignment="1">
      <alignment horizontal="center" vertical="center"/>
    </xf>
    <xf numFmtId="0" fontId="3" fillId="4" borderId="1" xfId="3" applyBorder="1" applyAlignment="1">
      <alignment horizontal="left" vertical="center"/>
    </xf>
    <xf numFmtId="0" fontId="3" fillId="4" borderId="1" xfId="3" applyBorder="1" applyAlignment="1">
      <alignment horizontal="center"/>
    </xf>
    <xf numFmtId="0" fontId="8" fillId="4" borderId="1" xfId="3" applyFont="1" applyBorder="1" applyAlignment="1">
      <alignment horizontal="center"/>
    </xf>
    <xf numFmtId="0" fontId="3" fillId="4" borderId="1" xfId="3" applyBorder="1" applyAlignment="1">
      <alignment horizontal="center" vertical="center" wrapText="1"/>
    </xf>
    <xf numFmtId="0" fontId="8" fillId="4" borderId="1" xfId="3" applyFont="1" applyBorder="1" applyAlignment="1">
      <alignment horizontal="center" vertical="center"/>
    </xf>
    <xf numFmtId="0" fontId="9" fillId="7" borderId="1" xfId="3" applyFont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left" vertical="center"/>
    </xf>
    <xf numFmtId="0" fontId="9" fillId="7" borderId="1" xfId="3" applyFont="1" applyFill="1" applyBorder="1" applyAlignment="1">
      <alignment horizontal="center"/>
    </xf>
    <xf numFmtId="0" fontId="9" fillId="7" borderId="1" xfId="3" applyFont="1" applyFill="1" applyBorder="1" applyAlignment="1">
      <alignment horizontal="center" wrapText="1"/>
    </xf>
    <xf numFmtId="0" fontId="2" fillId="3" borderId="1" xfId="2" applyBorder="1" applyAlignment="1">
      <alignment horizontal="center" vertical="center"/>
    </xf>
    <xf numFmtId="0" fontId="2" fillId="3" borderId="1" xfId="2" applyBorder="1" applyAlignment="1">
      <alignment horizontal="left" vertical="center"/>
    </xf>
    <xf numFmtId="0" fontId="2" fillId="3" borderId="1" xfId="2" applyBorder="1" applyAlignment="1">
      <alignment horizontal="center"/>
    </xf>
    <xf numFmtId="0" fontId="9" fillId="7" borderId="1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left" vertical="center"/>
    </xf>
  </cellXfs>
  <cellStyles count="5">
    <cellStyle name="İyi" xfId="1" builtinId="26"/>
    <cellStyle name="Kötü" xfId="2" builtinId="27"/>
    <cellStyle name="Normal" xfId="0" builtinId="0"/>
    <cellStyle name="Nötr" xfId="3" builtinId="28"/>
    <cellStyle name="Vurgu1" xfId="4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7668-435C-4015-9BEF-36AB0A9F5A4A}">
  <dimension ref="B2:M30"/>
  <sheetViews>
    <sheetView tabSelected="1" workbookViewId="0">
      <selection activeCell="L15" sqref="L15"/>
    </sheetView>
  </sheetViews>
  <sheetFormatPr defaultRowHeight="15" x14ac:dyDescent="0.25"/>
  <cols>
    <col min="2" max="2" width="10" bestFit="1" customWidth="1"/>
    <col min="5" max="5" width="39.7109375" bestFit="1" customWidth="1"/>
    <col min="6" max="6" width="15.85546875" bestFit="1" customWidth="1"/>
    <col min="7" max="7" width="11.42578125" bestFit="1" customWidth="1"/>
    <col min="8" max="8" width="18" bestFit="1" customWidth="1"/>
    <col min="9" max="9" width="17.85546875" bestFit="1" customWidth="1"/>
    <col min="10" max="10" width="14.42578125" bestFit="1" customWidth="1"/>
    <col min="11" max="11" width="23.140625" bestFit="1" customWidth="1"/>
    <col min="12" max="12" width="20.140625" bestFit="1" customWidth="1"/>
    <col min="13" max="13" width="52" bestFit="1" customWidth="1"/>
  </cols>
  <sheetData>
    <row r="2" spans="2:1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2:13" x14ac:dyDescent="0.25">
      <c r="B4" s="4" t="s">
        <v>39</v>
      </c>
      <c r="C4" s="5" t="s">
        <v>66</v>
      </c>
      <c r="D4" s="5" t="s">
        <v>89</v>
      </c>
      <c r="E4" s="5" t="s">
        <v>13</v>
      </c>
      <c r="F4" s="6" t="s">
        <v>14</v>
      </c>
      <c r="G4" s="4">
        <v>82</v>
      </c>
      <c r="H4" s="6">
        <v>95</v>
      </c>
      <c r="I4" s="4">
        <f xml:space="preserve"> (G4*0.75) + (H4*0.25)</f>
        <v>85.25</v>
      </c>
      <c r="J4" s="4">
        <v>81.099999999999994</v>
      </c>
      <c r="K4" s="6"/>
      <c r="L4" s="6">
        <f>(I4*0.5) + (J4*0.5)</f>
        <v>83.174999999999997</v>
      </c>
      <c r="M4" s="7" t="s">
        <v>15</v>
      </c>
    </row>
    <row r="5" spans="2:13" x14ac:dyDescent="0.25">
      <c r="B5" s="4" t="s">
        <v>40</v>
      </c>
      <c r="C5" s="5" t="s">
        <v>67</v>
      </c>
      <c r="D5" s="5" t="s">
        <v>90</v>
      </c>
      <c r="E5" s="5" t="s">
        <v>13</v>
      </c>
      <c r="F5" s="6" t="s">
        <v>14</v>
      </c>
      <c r="G5" s="4">
        <v>80</v>
      </c>
      <c r="H5" s="6">
        <v>90</v>
      </c>
      <c r="I5" s="4">
        <f xml:space="preserve"> (G5*0.75) + (H5*0.25)</f>
        <v>82.5</v>
      </c>
      <c r="J5" s="4">
        <v>83.2</v>
      </c>
      <c r="K5" s="6"/>
      <c r="L5" s="6">
        <f>(I5*0.5) + (J5*0.5)</f>
        <v>82.85</v>
      </c>
      <c r="M5" s="7" t="s">
        <v>16</v>
      </c>
    </row>
    <row r="6" spans="2:13" x14ac:dyDescent="0.25">
      <c r="B6" s="4" t="s">
        <v>41</v>
      </c>
      <c r="C6" s="5" t="s">
        <v>68</v>
      </c>
      <c r="D6" s="5" t="s">
        <v>91</v>
      </c>
      <c r="E6" s="5" t="s">
        <v>13</v>
      </c>
      <c r="F6" s="6" t="s">
        <v>14</v>
      </c>
      <c r="G6" s="4">
        <v>84</v>
      </c>
      <c r="H6" s="6">
        <v>90</v>
      </c>
      <c r="I6" s="4">
        <f xml:space="preserve"> (G6*0.75) + (H6*0.25)</f>
        <v>85.5</v>
      </c>
      <c r="J6" s="4">
        <v>75.959999999999994</v>
      </c>
      <c r="K6" s="6"/>
      <c r="L6" s="6">
        <f>(I6*0.5) + (J6*0.5)</f>
        <v>80.72999999999999</v>
      </c>
      <c r="M6" s="7" t="s">
        <v>17</v>
      </c>
    </row>
    <row r="7" spans="2:13" x14ac:dyDescent="0.25">
      <c r="B7" s="4" t="s">
        <v>42</v>
      </c>
      <c r="C7" s="5" t="s">
        <v>69</v>
      </c>
      <c r="D7" s="5" t="s">
        <v>92</v>
      </c>
      <c r="E7" s="5" t="s">
        <v>13</v>
      </c>
      <c r="F7" s="6" t="s">
        <v>14</v>
      </c>
      <c r="G7" s="4">
        <v>86</v>
      </c>
      <c r="H7" s="6">
        <v>75</v>
      </c>
      <c r="I7" s="4">
        <f xml:space="preserve"> (G7*0.75) + (H7*0.25)</f>
        <v>83.25</v>
      </c>
      <c r="J7" s="4">
        <v>76.900000000000006</v>
      </c>
      <c r="K7" s="6"/>
      <c r="L7" s="6">
        <f>(I7*0.5) + (J7*0.5)</f>
        <v>80.075000000000003</v>
      </c>
      <c r="M7" s="7" t="s">
        <v>18</v>
      </c>
    </row>
    <row r="8" spans="2:13" x14ac:dyDescent="0.25">
      <c r="B8" s="4" t="s">
        <v>43</v>
      </c>
      <c r="C8" s="5" t="s">
        <v>70</v>
      </c>
      <c r="D8" s="5" t="s">
        <v>84</v>
      </c>
      <c r="E8" s="5" t="s">
        <v>19</v>
      </c>
      <c r="F8" s="6" t="s">
        <v>14</v>
      </c>
      <c r="G8" s="4">
        <v>80</v>
      </c>
      <c r="H8" s="6">
        <v>80</v>
      </c>
      <c r="I8" s="4">
        <f xml:space="preserve"> (G8*0.75) + (H8*0.25)</f>
        <v>80</v>
      </c>
      <c r="J8" s="4">
        <v>77.599999999999994</v>
      </c>
      <c r="K8" s="6"/>
      <c r="L8" s="6">
        <f>(I8*0.5) + (J8*0.5)</f>
        <v>78.8</v>
      </c>
      <c r="M8" s="7" t="s">
        <v>20</v>
      </c>
    </row>
    <row r="9" spans="2:13" x14ac:dyDescent="0.25">
      <c r="B9" s="4" t="s">
        <v>44</v>
      </c>
      <c r="C9" s="5" t="s">
        <v>71</v>
      </c>
      <c r="D9" s="5" t="s">
        <v>89</v>
      </c>
      <c r="E9" s="5" t="s">
        <v>13</v>
      </c>
      <c r="F9" s="6" t="s">
        <v>14</v>
      </c>
      <c r="G9" s="4">
        <v>82</v>
      </c>
      <c r="H9" s="6">
        <v>65</v>
      </c>
      <c r="I9" s="4">
        <f xml:space="preserve"> (G9*0.75) + (H9*0.25)</f>
        <v>77.75</v>
      </c>
      <c r="J9" s="4">
        <v>79</v>
      </c>
      <c r="K9" s="6"/>
      <c r="L9" s="6">
        <f>(I9*0.5) + (J9*0.5)</f>
        <v>78.375</v>
      </c>
      <c r="M9" s="7" t="s">
        <v>21</v>
      </c>
    </row>
    <row r="10" spans="2:13" x14ac:dyDescent="0.25">
      <c r="B10" s="8" t="s">
        <v>45</v>
      </c>
      <c r="C10" s="9" t="s">
        <v>72</v>
      </c>
      <c r="D10" s="9" t="s">
        <v>93</v>
      </c>
      <c r="E10" s="9" t="s">
        <v>22</v>
      </c>
      <c r="F10" s="10" t="s">
        <v>14</v>
      </c>
      <c r="G10" s="8">
        <v>66</v>
      </c>
      <c r="H10" s="10">
        <v>90</v>
      </c>
      <c r="I10" s="8">
        <f xml:space="preserve"> (G10*0.75) + (H10*0.25)</f>
        <v>72</v>
      </c>
      <c r="J10" s="8">
        <v>82.26</v>
      </c>
      <c r="K10" s="10"/>
      <c r="L10" s="10">
        <f>(I10*0.5) + (J10*0.5)</f>
        <v>77.13</v>
      </c>
      <c r="M10" s="11" t="s">
        <v>23</v>
      </c>
    </row>
    <row r="11" spans="2:13" ht="30" x14ac:dyDescent="0.25">
      <c r="B11" s="8" t="s">
        <v>46</v>
      </c>
      <c r="C11" s="9" t="s">
        <v>73</v>
      </c>
      <c r="D11" s="9" t="s">
        <v>94</v>
      </c>
      <c r="E11" s="9" t="s">
        <v>24</v>
      </c>
      <c r="F11" s="8" t="s">
        <v>14</v>
      </c>
      <c r="G11" s="8">
        <v>78</v>
      </c>
      <c r="H11" s="8">
        <v>96</v>
      </c>
      <c r="I11" s="8">
        <f xml:space="preserve"> (G11*0.75) + (H11*0.25)</f>
        <v>82.5</v>
      </c>
      <c r="J11" s="8">
        <v>71.3</v>
      </c>
      <c r="K11" s="12" t="s">
        <v>25</v>
      </c>
      <c r="L11" s="8">
        <f>(I11*0.5) + (J11*0.5)</f>
        <v>76.900000000000006</v>
      </c>
      <c r="M11" s="13" t="s">
        <v>26</v>
      </c>
    </row>
    <row r="12" spans="2:13" x14ac:dyDescent="0.25">
      <c r="B12" s="8" t="s">
        <v>47</v>
      </c>
      <c r="C12" s="9" t="s">
        <v>74</v>
      </c>
      <c r="D12" s="9" t="s">
        <v>95</v>
      </c>
      <c r="E12" s="9" t="s">
        <v>19</v>
      </c>
      <c r="F12" s="10" t="s">
        <v>14</v>
      </c>
      <c r="G12" s="8">
        <v>54</v>
      </c>
      <c r="H12" s="10">
        <v>75</v>
      </c>
      <c r="I12" s="8">
        <f xml:space="preserve"> (G12*0.75) + (H12*0.25)</f>
        <v>59.25</v>
      </c>
      <c r="J12" s="8">
        <v>75.73</v>
      </c>
      <c r="K12" s="10"/>
      <c r="L12" s="10">
        <f>(I12*0.5) + (J12*0.5)</f>
        <v>67.490000000000009</v>
      </c>
      <c r="M12" s="11" t="s">
        <v>27</v>
      </c>
    </row>
    <row r="13" spans="2:13" x14ac:dyDescent="0.25">
      <c r="B13" s="8" t="s">
        <v>48</v>
      </c>
      <c r="C13" s="9" t="s">
        <v>75</v>
      </c>
      <c r="D13" s="9" t="s">
        <v>96</v>
      </c>
      <c r="E13" s="9" t="s">
        <v>22</v>
      </c>
      <c r="F13" s="10" t="s">
        <v>14</v>
      </c>
      <c r="G13" s="8">
        <v>56</v>
      </c>
      <c r="H13" s="10">
        <v>0</v>
      </c>
      <c r="I13" s="8">
        <f xml:space="preserve"> (G13*0.75) + (H13*0.25)</f>
        <v>42</v>
      </c>
      <c r="J13" s="8">
        <v>90.9</v>
      </c>
      <c r="K13" s="10"/>
      <c r="L13" s="10">
        <f>(I13*0.5) + (J13*0.5)</f>
        <v>66.45</v>
      </c>
      <c r="M13" s="11" t="s">
        <v>28</v>
      </c>
    </row>
    <row r="14" spans="2:13" x14ac:dyDescent="0.25">
      <c r="B14" s="8" t="s">
        <v>49</v>
      </c>
      <c r="C14" s="9" t="s">
        <v>76</v>
      </c>
      <c r="D14" s="9" t="s">
        <v>97</v>
      </c>
      <c r="E14" s="9" t="s">
        <v>29</v>
      </c>
      <c r="F14" s="10" t="s">
        <v>14</v>
      </c>
      <c r="G14" s="8">
        <v>46</v>
      </c>
      <c r="H14" s="10">
        <v>50</v>
      </c>
      <c r="I14" s="8">
        <f xml:space="preserve"> (G14*0.75) + (H14*0.25)</f>
        <v>47</v>
      </c>
      <c r="J14" s="8">
        <v>82.26</v>
      </c>
      <c r="K14" s="10"/>
      <c r="L14" s="10">
        <f>(I14*0.5) + (J14*0.5)</f>
        <v>64.63</v>
      </c>
      <c r="M14" s="11" t="s">
        <v>30</v>
      </c>
    </row>
    <row r="15" spans="2:13" x14ac:dyDescent="0.25">
      <c r="B15" s="8" t="s">
        <v>50</v>
      </c>
      <c r="C15" s="9" t="s">
        <v>77</v>
      </c>
      <c r="D15" s="9" t="s">
        <v>92</v>
      </c>
      <c r="E15" s="9" t="s">
        <v>19</v>
      </c>
      <c r="F15" s="10" t="s">
        <v>14</v>
      </c>
      <c r="G15" s="8">
        <v>28</v>
      </c>
      <c r="H15" s="8">
        <v>0</v>
      </c>
      <c r="I15" s="8">
        <f xml:space="preserve"> (G15*0.75) + (H15*0.25)</f>
        <v>21</v>
      </c>
      <c r="J15" s="8">
        <v>80.16</v>
      </c>
      <c r="K15" s="10" t="s">
        <v>31</v>
      </c>
      <c r="L15" s="10">
        <f>(I15*0.5) + (J15*0.5) +10</f>
        <v>60.58</v>
      </c>
      <c r="M15" s="11" t="s">
        <v>32</v>
      </c>
    </row>
    <row r="16" spans="2:13" x14ac:dyDescent="0.25">
      <c r="B16" s="21" t="s">
        <v>51</v>
      </c>
      <c r="C16" s="22" t="s">
        <v>78</v>
      </c>
      <c r="D16" s="22" t="s">
        <v>98</v>
      </c>
      <c r="E16" s="15" t="s">
        <v>29</v>
      </c>
      <c r="F16" s="16" t="s">
        <v>14</v>
      </c>
      <c r="G16" s="14">
        <v>44</v>
      </c>
      <c r="H16" s="16">
        <v>40</v>
      </c>
      <c r="I16" s="14">
        <f xml:space="preserve"> (G16*0.75) + (H16*0.25)</f>
        <v>43</v>
      </c>
      <c r="J16" s="14">
        <v>76.66</v>
      </c>
      <c r="K16" s="16"/>
      <c r="L16" s="16">
        <f>(I16*0.5) + (J16*0.5)</f>
        <v>59.83</v>
      </c>
      <c r="M16" s="14" t="s">
        <v>33</v>
      </c>
    </row>
    <row r="17" spans="2:13" x14ac:dyDescent="0.25">
      <c r="B17" s="21" t="s">
        <v>52</v>
      </c>
      <c r="C17" s="22" t="s">
        <v>79</v>
      </c>
      <c r="D17" s="22" t="s">
        <v>82</v>
      </c>
      <c r="E17" s="15" t="s">
        <v>19</v>
      </c>
      <c r="F17" s="16" t="s">
        <v>14</v>
      </c>
      <c r="G17" s="14">
        <v>50</v>
      </c>
      <c r="H17" s="16">
        <v>65</v>
      </c>
      <c r="I17" s="14">
        <f xml:space="preserve"> (G17*0.75) + (H17*0.25)</f>
        <v>53.75</v>
      </c>
      <c r="J17" s="14">
        <v>63.6</v>
      </c>
      <c r="K17" s="16"/>
      <c r="L17" s="16">
        <f>(I17*0.5) + (J17*0.5)</f>
        <v>58.674999999999997</v>
      </c>
      <c r="M17" s="14" t="s">
        <v>33</v>
      </c>
    </row>
    <row r="18" spans="2:13" x14ac:dyDescent="0.25">
      <c r="B18" s="21" t="s">
        <v>53</v>
      </c>
      <c r="C18" s="22" t="s">
        <v>79</v>
      </c>
      <c r="D18" s="22" t="s">
        <v>99</v>
      </c>
      <c r="E18" s="15" t="s">
        <v>29</v>
      </c>
      <c r="F18" s="16" t="s">
        <v>14</v>
      </c>
      <c r="G18" s="14">
        <v>46</v>
      </c>
      <c r="H18" s="16">
        <v>0</v>
      </c>
      <c r="I18" s="14">
        <f xml:space="preserve"> (G18*0.75) + (H18*0.25)</f>
        <v>34.5</v>
      </c>
      <c r="J18" s="14">
        <v>80.63</v>
      </c>
      <c r="K18" s="16"/>
      <c r="L18" s="16">
        <f>(I18*0.5) + (J18*0.5)</f>
        <v>57.564999999999998</v>
      </c>
      <c r="M18" s="14" t="s">
        <v>33</v>
      </c>
    </row>
    <row r="19" spans="2:13" x14ac:dyDescent="0.25">
      <c r="B19" s="21" t="s">
        <v>54</v>
      </c>
      <c r="C19" s="22" t="s">
        <v>73</v>
      </c>
      <c r="D19" s="22" t="s">
        <v>84</v>
      </c>
      <c r="E19" s="15" t="s">
        <v>34</v>
      </c>
      <c r="F19" s="16" t="s">
        <v>14</v>
      </c>
      <c r="G19" s="14">
        <v>16</v>
      </c>
      <c r="H19" s="14">
        <v>0</v>
      </c>
      <c r="I19" s="14">
        <f xml:space="preserve"> (G19*0.75) + (H19*0.25)</f>
        <v>12</v>
      </c>
      <c r="J19" s="14">
        <v>98.36</v>
      </c>
      <c r="K19" s="16"/>
      <c r="L19" s="16">
        <f>(I19*0.5) + (J19*0.5)</f>
        <v>55.18</v>
      </c>
      <c r="M19" s="14" t="s">
        <v>33</v>
      </c>
    </row>
    <row r="20" spans="2:13" ht="30" x14ac:dyDescent="0.25">
      <c r="B20" s="21" t="s">
        <v>55</v>
      </c>
      <c r="C20" s="22" t="s">
        <v>80</v>
      </c>
      <c r="D20" s="22" t="s">
        <v>100</v>
      </c>
      <c r="E20" s="15" t="s">
        <v>35</v>
      </c>
      <c r="F20" s="16" t="s">
        <v>14</v>
      </c>
      <c r="G20" s="14">
        <v>34</v>
      </c>
      <c r="H20" s="14">
        <v>0</v>
      </c>
      <c r="I20" s="14">
        <f xml:space="preserve"> (G20*0.75) + (H20*0.25)</f>
        <v>25.5</v>
      </c>
      <c r="J20" s="14">
        <v>83.66</v>
      </c>
      <c r="K20" s="17" t="s">
        <v>25</v>
      </c>
      <c r="L20" s="14">
        <f>(I20*0.5) + (J20*0.5)</f>
        <v>54.58</v>
      </c>
      <c r="M20" s="14" t="s">
        <v>33</v>
      </c>
    </row>
    <row r="21" spans="2:13" x14ac:dyDescent="0.25">
      <c r="B21" s="21" t="s">
        <v>56</v>
      </c>
      <c r="C21" s="22" t="s">
        <v>76</v>
      </c>
      <c r="D21" s="22" t="s">
        <v>101</v>
      </c>
      <c r="E21" s="15" t="s">
        <v>19</v>
      </c>
      <c r="F21" s="16" t="s">
        <v>14</v>
      </c>
      <c r="G21" s="14">
        <v>44</v>
      </c>
      <c r="H21" s="14">
        <v>0</v>
      </c>
      <c r="I21" s="14">
        <f xml:space="preserve"> (G21*0.75) + (H21*0.25)</f>
        <v>33</v>
      </c>
      <c r="J21" s="14">
        <v>68.73</v>
      </c>
      <c r="K21" s="16"/>
      <c r="L21" s="16">
        <f>(I21*0.5) + (J21*0.5)</f>
        <v>50.865000000000002</v>
      </c>
      <c r="M21" s="14" t="s">
        <v>33</v>
      </c>
    </row>
    <row r="22" spans="2:13" x14ac:dyDescent="0.25">
      <c r="B22" s="21" t="s">
        <v>57</v>
      </c>
      <c r="C22" s="22" t="s">
        <v>74</v>
      </c>
      <c r="D22" s="22" t="s">
        <v>74</v>
      </c>
      <c r="E22" s="15" t="s">
        <v>19</v>
      </c>
      <c r="F22" s="16" t="s">
        <v>14</v>
      </c>
      <c r="G22" s="14">
        <v>42</v>
      </c>
      <c r="H22" s="16">
        <v>0</v>
      </c>
      <c r="I22" s="14">
        <f xml:space="preserve"> (G22*0.75) + (H22*0.25)</f>
        <v>31.5</v>
      </c>
      <c r="J22" s="14">
        <v>63.13</v>
      </c>
      <c r="K22" s="16"/>
      <c r="L22" s="16">
        <f>(I22*0.5) + (J22*0.5)</f>
        <v>47.314999999999998</v>
      </c>
      <c r="M22" s="14" t="s">
        <v>33</v>
      </c>
    </row>
    <row r="23" spans="2:13" x14ac:dyDescent="0.25">
      <c r="B23" s="21" t="s">
        <v>58</v>
      </c>
      <c r="C23" s="22" t="s">
        <v>81</v>
      </c>
      <c r="D23" s="22" t="s">
        <v>102</v>
      </c>
      <c r="E23" s="15" t="s">
        <v>36</v>
      </c>
      <c r="F23" s="16" t="s">
        <v>14</v>
      </c>
      <c r="G23" s="14">
        <v>16</v>
      </c>
      <c r="H23" s="14">
        <v>0</v>
      </c>
      <c r="I23" s="14">
        <f xml:space="preserve"> (G23*0.75) + (H23*0.25)</f>
        <v>12</v>
      </c>
      <c r="J23" s="14">
        <v>68.989999999999995</v>
      </c>
      <c r="K23" s="16"/>
      <c r="L23" s="16">
        <f>(I23*0.5) + (J23*0.5)</f>
        <v>40.494999999999997</v>
      </c>
      <c r="M23" s="14" t="s">
        <v>33</v>
      </c>
    </row>
    <row r="24" spans="2:13" x14ac:dyDescent="0.25">
      <c r="B24" s="18" t="s">
        <v>59</v>
      </c>
      <c r="C24" s="19" t="s">
        <v>82</v>
      </c>
      <c r="D24" s="19" t="s">
        <v>103</v>
      </c>
      <c r="E24" s="19" t="s">
        <v>37</v>
      </c>
      <c r="F24" s="20" t="s">
        <v>14</v>
      </c>
      <c r="G24" s="18">
        <v>0</v>
      </c>
      <c r="H24" s="18">
        <v>0</v>
      </c>
      <c r="I24" s="18">
        <f xml:space="preserve"> (G24*0.75) + (H24*0.25)</f>
        <v>0</v>
      </c>
      <c r="J24" s="18">
        <v>95.1</v>
      </c>
      <c r="K24" s="20"/>
      <c r="L24" s="20">
        <f>(I24*0.5) + (J24*0.5)</f>
        <v>47.55</v>
      </c>
      <c r="M24" s="18" t="s">
        <v>38</v>
      </c>
    </row>
    <row r="25" spans="2:13" x14ac:dyDescent="0.25">
      <c r="B25" s="18" t="s">
        <v>60</v>
      </c>
      <c r="C25" s="19" t="s">
        <v>83</v>
      </c>
      <c r="D25" s="19" t="s">
        <v>104</v>
      </c>
      <c r="E25" s="19" t="s">
        <v>19</v>
      </c>
      <c r="F25" s="20" t="s">
        <v>14</v>
      </c>
      <c r="G25" s="18">
        <v>0</v>
      </c>
      <c r="H25" s="18">
        <v>0</v>
      </c>
      <c r="I25" s="18">
        <f xml:space="preserve"> (G25*0.75) + (H25*0.25)</f>
        <v>0</v>
      </c>
      <c r="J25" s="18">
        <v>77.13</v>
      </c>
      <c r="K25" s="20"/>
      <c r="L25" s="20">
        <f>(I25*0.5) + (J25*0.5)</f>
        <v>38.564999999999998</v>
      </c>
      <c r="M25" s="18" t="s">
        <v>38</v>
      </c>
    </row>
    <row r="26" spans="2:13" x14ac:dyDescent="0.25">
      <c r="B26" s="18" t="s">
        <v>61</v>
      </c>
      <c r="C26" s="19" t="s">
        <v>84</v>
      </c>
      <c r="D26" s="19" t="s">
        <v>105</v>
      </c>
      <c r="E26" s="19" t="s">
        <v>19</v>
      </c>
      <c r="F26" s="20" t="s">
        <v>14</v>
      </c>
      <c r="G26" s="18">
        <v>0</v>
      </c>
      <c r="H26" s="18">
        <v>0</v>
      </c>
      <c r="I26" s="18">
        <f xml:space="preserve"> (G26*0.75) + (H26*0.25)</f>
        <v>0</v>
      </c>
      <c r="J26" s="18">
        <v>76.430000000000007</v>
      </c>
      <c r="K26" s="20"/>
      <c r="L26" s="20">
        <f>(I26*0.5) + (J26*0.5)</f>
        <v>38.215000000000003</v>
      </c>
      <c r="M26" s="18" t="s">
        <v>38</v>
      </c>
    </row>
    <row r="27" spans="2:13" x14ac:dyDescent="0.25">
      <c r="B27" s="18" t="s">
        <v>62</v>
      </c>
      <c r="C27" s="19" t="s">
        <v>85</v>
      </c>
      <c r="D27" s="19" t="s">
        <v>100</v>
      </c>
      <c r="E27" s="19" t="s">
        <v>29</v>
      </c>
      <c r="F27" s="20" t="s">
        <v>14</v>
      </c>
      <c r="G27" s="18">
        <v>0</v>
      </c>
      <c r="H27" s="18">
        <v>0</v>
      </c>
      <c r="I27" s="18">
        <f xml:space="preserve"> (G27*0.75) + (H27*0.25)</f>
        <v>0</v>
      </c>
      <c r="J27" s="18">
        <v>75.73</v>
      </c>
      <c r="K27" s="20"/>
      <c r="L27" s="20">
        <f>(I27*0.5) + (J27*0.5)</f>
        <v>37.865000000000002</v>
      </c>
      <c r="M27" s="18" t="s">
        <v>38</v>
      </c>
    </row>
    <row r="28" spans="2:13" x14ac:dyDescent="0.25">
      <c r="B28" s="18" t="s">
        <v>63</v>
      </c>
      <c r="C28" s="19" t="s">
        <v>86</v>
      </c>
      <c r="D28" s="19" t="s">
        <v>85</v>
      </c>
      <c r="E28" s="19" t="s">
        <v>13</v>
      </c>
      <c r="F28" s="20" t="s">
        <v>14</v>
      </c>
      <c r="G28" s="18">
        <v>0</v>
      </c>
      <c r="H28" s="18">
        <v>0</v>
      </c>
      <c r="I28" s="18">
        <f xml:space="preserve"> (G28*0.75) + (H28*0.25)</f>
        <v>0</v>
      </c>
      <c r="J28" s="18">
        <v>73.63</v>
      </c>
      <c r="K28" s="20"/>
      <c r="L28" s="20">
        <f>(I28*0.5) + (J28*0.5)</f>
        <v>36.814999999999998</v>
      </c>
      <c r="M28" s="18" t="s">
        <v>38</v>
      </c>
    </row>
    <row r="29" spans="2:13" x14ac:dyDescent="0.25">
      <c r="B29" s="18" t="s">
        <v>64</v>
      </c>
      <c r="C29" s="19" t="s">
        <v>87</v>
      </c>
      <c r="D29" s="19" t="s">
        <v>106</v>
      </c>
      <c r="E29" s="19" t="s">
        <v>36</v>
      </c>
      <c r="F29" s="20" t="s">
        <v>14</v>
      </c>
      <c r="G29" s="18">
        <v>0</v>
      </c>
      <c r="H29" s="18">
        <v>0</v>
      </c>
      <c r="I29" s="18">
        <f xml:space="preserve"> (G29*0.75) + (H29*0.25)</f>
        <v>0</v>
      </c>
      <c r="J29" s="18">
        <v>73.489999999999995</v>
      </c>
      <c r="K29" s="20"/>
      <c r="L29" s="20">
        <f>(I29*0.5) + (J29*0.5)</f>
        <v>36.744999999999997</v>
      </c>
      <c r="M29" s="18" t="s">
        <v>38</v>
      </c>
    </row>
    <row r="30" spans="2:13" x14ac:dyDescent="0.25">
      <c r="B30" s="18" t="s">
        <v>65</v>
      </c>
      <c r="C30" s="19" t="s">
        <v>88</v>
      </c>
      <c r="D30" s="19" t="s">
        <v>107</v>
      </c>
      <c r="E30" s="19" t="s">
        <v>13</v>
      </c>
      <c r="F30" s="20" t="s">
        <v>14</v>
      </c>
      <c r="G30" s="18">
        <v>0</v>
      </c>
      <c r="H30" s="18">
        <v>0</v>
      </c>
      <c r="I30" s="18">
        <f xml:space="preserve"> (G30*0.75) + (H30*0.25)</f>
        <v>0</v>
      </c>
      <c r="J30" s="18">
        <v>72.23</v>
      </c>
      <c r="K30" s="20"/>
      <c r="L30" s="20">
        <f>(I30*0.5) + (J30*0.5)</f>
        <v>36.115000000000002</v>
      </c>
      <c r="M30" s="18" t="s">
        <v>38</v>
      </c>
    </row>
  </sheetData>
  <mergeCells count="1">
    <mergeCell ref="B2:M2"/>
  </mergeCells>
  <pageMargins left="0.7" right="0.7" top="0.75" bottom="0.75" header="0.3" footer="0.3"/>
  <ignoredErrors>
    <ignoredError sqref="L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Ulusal Ajans</dc:creator>
  <cp:lastModifiedBy>GÜRHAN BEBEK</cp:lastModifiedBy>
  <dcterms:created xsi:type="dcterms:W3CDTF">2023-11-02T13:11:39Z</dcterms:created>
  <dcterms:modified xsi:type="dcterms:W3CDTF">2023-11-02T13:18:41Z</dcterms:modified>
</cp:coreProperties>
</file>