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0F317EE-3F77-4900-8920-11E5EAF67782}" xr6:coauthVersionLast="47" xr6:coauthVersionMax="47" xr10:uidLastSave="{00000000-0000-0000-0000-000000000000}"/>
  <bookViews>
    <workbookView xWindow="-120" yWindow="-120" windowWidth="29040" windowHeight="15840" xr2:uid="{88AEDB34-141F-40FB-9891-C345AD5399F5}"/>
  </bookViews>
  <sheets>
    <sheet name="Öğreni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" l="1"/>
  <c r="K31" i="3" s="1"/>
  <c r="N31" i="3" s="1"/>
  <c r="I44" i="3"/>
  <c r="K44" i="3" s="1"/>
  <c r="N44" i="3" s="1"/>
  <c r="I28" i="3"/>
  <c r="K28" i="3" s="1"/>
  <c r="N28" i="3" s="1"/>
  <c r="I14" i="3"/>
  <c r="K14" i="3" s="1"/>
  <c r="N14" i="3" s="1"/>
  <c r="I37" i="3"/>
  <c r="K37" i="3" s="1"/>
  <c r="N37" i="3" s="1"/>
  <c r="I20" i="3"/>
  <c r="K20" i="3" s="1"/>
  <c r="N20" i="3" s="1"/>
  <c r="I29" i="3"/>
  <c r="K29" i="3" s="1"/>
  <c r="N29" i="3" s="1"/>
  <c r="I41" i="3"/>
  <c r="K41" i="3" s="1"/>
  <c r="N41" i="3" s="1"/>
  <c r="I7" i="3"/>
  <c r="K7" i="3" s="1"/>
  <c r="N7" i="3" s="1"/>
  <c r="I12" i="3"/>
  <c r="K12" i="3" s="1"/>
  <c r="N12" i="3" s="1"/>
  <c r="I40" i="3"/>
  <c r="K40" i="3" s="1"/>
  <c r="N40" i="3" s="1"/>
  <c r="I15" i="3"/>
  <c r="K15" i="3" s="1"/>
  <c r="N15" i="3" s="1"/>
  <c r="I46" i="3"/>
  <c r="K46" i="3" s="1"/>
  <c r="N46" i="3" s="1"/>
  <c r="I13" i="3"/>
  <c r="K13" i="3" s="1"/>
  <c r="N13" i="3" s="1"/>
  <c r="I47" i="3"/>
  <c r="K47" i="3" s="1"/>
  <c r="N47" i="3" s="1"/>
  <c r="I42" i="3"/>
  <c r="K42" i="3" s="1"/>
  <c r="N42" i="3" s="1"/>
  <c r="I38" i="3"/>
  <c r="K38" i="3" s="1"/>
  <c r="N38" i="3" s="1"/>
  <c r="I17" i="3"/>
  <c r="K17" i="3" s="1"/>
  <c r="N17" i="3" s="1"/>
  <c r="I26" i="3"/>
  <c r="K26" i="3" s="1"/>
  <c r="N26" i="3" s="1"/>
  <c r="I32" i="3"/>
  <c r="K32" i="3" s="1"/>
  <c r="N32" i="3" s="1"/>
  <c r="I43" i="3"/>
  <c r="K43" i="3" s="1"/>
  <c r="N43" i="3" s="1"/>
  <c r="I9" i="3"/>
  <c r="K9" i="3" s="1"/>
  <c r="N9" i="3" s="1"/>
  <c r="I30" i="3"/>
  <c r="K30" i="3" s="1"/>
  <c r="N30" i="3" s="1"/>
  <c r="I10" i="3"/>
  <c r="K10" i="3" s="1"/>
  <c r="N10" i="3" s="1"/>
  <c r="I8" i="3"/>
  <c r="K8" i="3" s="1"/>
  <c r="N8" i="3" s="1"/>
  <c r="I50" i="3"/>
  <c r="K50" i="3" s="1"/>
  <c r="N50" i="3" s="1"/>
  <c r="I35" i="3"/>
  <c r="K35" i="3" s="1"/>
  <c r="N35" i="3" s="1"/>
  <c r="I45" i="3"/>
  <c r="K45" i="3" s="1"/>
  <c r="N45" i="3" s="1"/>
  <c r="I48" i="3"/>
  <c r="K48" i="3" s="1"/>
  <c r="N48" i="3" s="1"/>
  <c r="I21" i="3"/>
  <c r="K21" i="3" s="1"/>
  <c r="N21" i="3" s="1"/>
  <c r="I16" i="3"/>
  <c r="K16" i="3" s="1"/>
  <c r="N16" i="3" s="1"/>
  <c r="I24" i="3"/>
  <c r="K24" i="3" s="1"/>
  <c r="N24" i="3" s="1"/>
  <c r="I39" i="3"/>
  <c r="K39" i="3" s="1"/>
  <c r="N39" i="3" s="1"/>
  <c r="I19" i="3"/>
  <c r="K19" i="3" s="1"/>
  <c r="N19" i="3" s="1"/>
  <c r="I36" i="3"/>
  <c r="K36" i="3" s="1"/>
  <c r="N36" i="3" s="1"/>
  <c r="I22" i="3"/>
  <c r="K22" i="3" s="1"/>
  <c r="N22" i="3" s="1"/>
  <c r="I11" i="3"/>
  <c r="K11" i="3" s="1"/>
  <c r="N11" i="3" s="1"/>
  <c r="I33" i="3"/>
  <c r="K33" i="3" s="1"/>
  <c r="N33" i="3" s="1"/>
  <c r="I6" i="3"/>
  <c r="K6" i="3" s="1"/>
  <c r="N6" i="3" s="1"/>
  <c r="I49" i="3"/>
  <c r="K49" i="3" s="1"/>
  <c r="N49" i="3" s="1"/>
  <c r="I18" i="3"/>
  <c r="K18" i="3" s="1"/>
  <c r="N18" i="3" s="1"/>
  <c r="I27" i="3"/>
  <c r="K27" i="3" s="1"/>
  <c r="N27" i="3" s="1"/>
  <c r="I51" i="3"/>
  <c r="K51" i="3" s="1"/>
  <c r="N51" i="3" s="1"/>
  <c r="I25" i="3"/>
  <c r="K25" i="3" s="1"/>
  <c r="N25" i="3" s="1"/>
  <c r="I23" i="3"/>
  <c r="K23" i="3" s="1"/>
  <c r="N23" i="3" s="1"/>
  <c r="I34" i="3"/>
  <c r="K34" i="3" s="1"/>
  <c r="N34" i="3" s="1"/>
</calcChain>
</file>

<file path=xl/sharedStrings.xml><?xml version="1.0" encoding="utf-8"?>
<sst xmlns="http://schemas.openxmlformats.org/spreadsheetml/2006/main" count="384" uniqueCount="209">
  <si>
    <t>Öğrenci No</t>
  </si>
  <si>
    <t>Öğrencinin Adı</t>
  </si>
  <si>
    <t>Öğrencinin Soyadı</t>
  </si>
  <si>
    <t>Yazılı Sınav Sonucu</t>
  </si>
  <si>
    <t>Hukuk Fakültesi</t>
  </si>
  <si>
    <t>Bölüm/Program</t>
  </si>
  <si>
    <t>İletişim Fakültesi</t>
  </si>
  <si>
    <t>Spor Bilimleri Fakültesi</t>
  </si>
  <si>
    <t>Fakülte/Yüksekokul</t>
  </si>
  <si>
    <t>Lisansüstü Eğitim Enstitüsü</t>
  </si>
  <si>
    <t>2201021</t>
  </si>
  <si>
    <t>200301160</t>
  </si>
  <si>
    <t>210301189</t>
  </si>
  <si>
    <t>200115049</t>
  </si>
  <si>
    <t>210105012</t>
  </si>
  <si>
    <t>200301200</t>
  </si>
  <si>
    <t>210702035</t>
  </si>
  <si>
    <t>210802013</t>
  </si>
  <si>
    <t>210701058</t>
  </si>
  <si>
    <t>210112034</t>
  </si>
  <si>
    <t>2236002</t>
  </si>
  <si>
    <t>210105002</t>
  </si>
  <si>
    <t>211039012</t>
  </si>
  <si>
    <t>190702033</t>
  </si>
  <si>
    <t>200115034</t>
  </si>
  <si>
    <t>200301241</t>
  </si>
  <si>
    <t>200701061</t>
  </si>
  <si>
    <t>210102065</t>
  </si>
  <si>
    <t>200115002</t>
  </si>
  <si>
    <t>2215035</t>
  </si>
  <si>
    <t>200701027</t>
  </si>
  <si>
    <t>2201442</t>
  </si>
  <si>
    <t>200115014</t>
  </si>
  <si>
    <t>2238003</t>
  </si>
  <si>
    <t>2215020</t>
  </si>
  <si>
    <t>200115046</t>
  </si>
  <si>
    <t>2210028</t>
  </si>
  <si>
    <t>2201517</t>
  </si>
  <si>
    <t>210111056</t>
  </si>
  <si>
    <t>381318</t>
  </si>
  <si>
    <t>200802038</t>
  </si>
  <si>
    <t>2215314</t>
  </si>
  <si>
    <t>200115032</t>
  </si>
  <si>
    <t>210116066</t>
  </si>
  <si>
    <t>200301132</t>
  </si>
  <si>
    <t>2202060</t>
  </si>
  <si>
    <t>210803042</t>
  </si>
  <si>
    <t>2226005</t>
  </si>
  <si>
    <t>210112043</t>
  </si>
  <si>
    <t>205022006</t>
  </si>
  <si>
    <t>210116023</t>
  </si>
  <si>
    <t>220301195</t>
  </si>
  <si>
    <t>363737</t>
  </si>
  <si>
    <t>210803024</t>
  </si>
  <si>
    <t>200301055</t>
  </si>
  <si>
    <t>2202027</t>
  </si>
  <si>
    <t>Ab***</t>
  </si>
  <si>
    <t>Al***</t>
  </si>
  <si>
    <t>Ay***</t>
  </si>
  <si>
    <t>Be***</t>
  </si>
  <si>
    <t>Bu***</t>
  </si>
  <si>
    <t>Ce***</t>
  </si>
  <si>
    <t>Ça***</t>
  </si>
  <si>
    <t>Do***</t>
  </si>
  <si>
    <t>Ec***</t>
  </si>
  <si>
    <t>Em***</t>
  </si>
  <si>
    <t>Es***</t>
  </si>
  <si>
    <t>Ev***</t>
  </si>
  <si>
    <t>Fe***</t>
  </si>
  <si>
    <t>Fu***</t>
  </si>
  <si>
    <t>Ga***</t>
  </si>
  <si>
    <t>Ha***</t>
  </si>
  <si>
    <t>Hi***</t>
  </si>
  <si>
    <t>İl***</t>
  </si>
  <si>
    <t>İr***</t>
  </si>
  <si>
    <t>İs***</t>
  </si>
  <si>
    <t>Ka***</t>
  </si>
  <si>
    <t>Me***</t>
  </si>
  <si>
    <t>Mu***</t>
  </si>
  <si>
    <t>Mü***</t>
  </si>
  <si>
    <t>Ra***</t>
  </si>
  <si>
    <t>Se***</t>
  </si>
  <si>
    <t>Sı***</t>
  </si>
  <si>
    <t>So***</t>
  </si>
  <si>
    <t>Şe***</t>
  </si>
  <si>
    <t>Şi***</t>
  </si>
  <si>
    <t>Şu***</t>
  </si>
  <si>
    <t>Uğ***</t>
  </si>
  <si>
    <t>Yi***</t>
  </si>
  <si>
    <t>Ze***</t>
  </si>
  <si>
    <t>Oc***</t>
  </si>
  <si>
    <t>Tü***</t>
  </si>
  <si>
    <t>Er***</t>
  </si>
  <si>
    <t>Kü***</t>
  </si>
  <si>
    <t>Ya***</t>
  </si>
  <si>
    <t>Kı***</t>
  </si>
  <si>
    <t>Ak***</t>
  </si>
  <si>
    <t>De***</t>
  </si>
  <si>
    <t>Ko***</t>
  </si>
  <si>
    <t>Ca***</t>
  </si>
  <si>
    <t>Üç***</t>
  </si>
  <si>
    <t>To***</t>
  </si>
  <si>
    <t>Ço***</t>
  </si>
  <si>
    <t>Çı***</t>
  </si>
  <si>
    <t>Po***</t>
  </si>
  <si>
    <t>Ta***</t>
  </si>
  <si>
    <t>Ku***</t>
  </si>
  <si>
    <t>Aş***</t>
  </si>
  <si>
    <t>Ba***</t>
  </si>
  <si>
    <t>Öz***</t>
  </si>
  <si>
    <t>Ul***</t>
  </si>
  <si>
    <t>Yı***</t>
  </si>
  <si>
    <t>Gü***</t>
  </si>
  <si>
    <t>Fatih Eğitim Fakültesi</t>
  </si>
  <si>
    <t>Devlet Konservatuvarı</t>
  </si>
  <si>
    <t>Gazetecilik Pr.</t>
  </si>
  <si>
    <t>Hukuk Pr.</t>
  </si>
  <si>
    <t>İngilizce Öğretmenliği Pr.</t>
  </si>
  <si>
    <t>Okul Öncesi Öğretmenliği Pr.</t>
  </si>
  <si>
    <t>Resim-İş Öğretmenliği Pr.</t>
  </si>
  <si>
    <t>Rehberlik Ve Psikolojik Danışmanlık Pr.</t>
  </si>
  <si>
    <t>Halkla İlişkiler Ve Reklamcılık Pr.</t>
  </si>
  <si>
    <t>Beden Eğitimi Ve Spor Öğretmenliği Pr.</t>
  </si>
  <si>
    <t>Spor Yöneticiliği Pr.</t>
  </si>
  <si>
    <t>Sınıf Öğretmenliği Pr.</t>
  </si>
  <si>
    <t>Rehberlik Ve Psikolojik Danışmanlık (Dr)</t>
  </si>
  <si>
    <t>Müzik Pr.</t>
  </si>
  <si>
    <t>İlköğretim Matematik Öğretmenliği Pr.</t>
  </si>
  <si>
    <t>Özel Eğitim Öğretmenliği Pr.</t>
  </si>
  <si>
    <t>Kamu Hukuku (Yl) (Tezli)</t>
  </si>
  <si>
    <t>Antrenörlük Eğitimi Pr.</t>
  </si>
  <si>
    <t>Resim (Yl) (Tezli)</t>
  </si>
  <si>
    <t>Gazetecilik (Yl) (Tezli)</t>
  </si>
  <si>
    <t>Sınıf Öğretmenliği (Dr)</t>
  </si>
  <si>
    <t>Sözlü Sınav Sonucu</t>
  </si>
  <si>
    <t xml:space="preserve"> Erasmus+ Dil Puanı</t>
  </si>
  <si>
    <t>Akademik Ortalama</t>
  </si>
  <si>
    <t>Hareketlilik Puanı</t>
  </si>
  <si>
    <t>Erasmus+ Nihai Puanı</t>
  </si>
  <si>
    <t>Değerlendirme</t>
  </si>
  <si>
    <t>YOK</t>
  </si>
  <si>
    <t>Durum</t>
  </si>
  <si>
    <t>ASİL 1</t>
  </si>
  <si>
    <t>ASİL 2</t>
  </si>
  <si>
    <t>ASİL 3</t>
  </si>
  <si>
    <t>ASİL 4</t>
  </si>
  <si>
    <t>ASİL 5</t>
  </si>
  <si>
    <t>ASİL 6</t>
  </si>
  <si>
    <t>ASİL 7</t>
  </si>
  <si>
    <t>ASİL 8</t>
  </si>
  <si>
    <t>ASİL 9</t>
  </si>
  <si>
    <t>ASİL 10</t>
  </si>
  <si>
    <t>ASİL 11</t>
  </si>
  <si>
    <t>ASİL 12</t>
  </si>
  <si>
    <t>ASİL 13</t>
  </si>
  <si>
    <t>ASİL 14</t>
  </si>
  <si>
    <t>ASİL 15</t>
  </si>
  <si>
    <t>ASİL 16</t>
  </si>
  <si>
    <t>ASİL 17</t>
  </si>
  <si>
    <t>ASİL 18</t>
  </si>
  <si>
    <t>ASİL 19</t>
  </si>
  <si>
    <t>ASİL 20</t>
  </si>
  <si>
    <t>YEDEK 1</t>
  </si>
  <si>
    <t>YEDEK 7</t>
  </si>
  <si>
    <t>YEDEK 9</t>
  </si>
  <si>
    <t>YEDEK 5</t>
  </si>
  <si>
    <t>YEDEK 4</t>
  </si>
  <si>
    <t>YEDEK 6</t>
  </si>
  <si>
    <t>YEDEK 8</t>
  </si>
  <si>
    <t>YEDEK 2</t>
  </si>
  <si>
    <t>YEDEK 3</t>
  </si>
  <si>
    <t>YEDEK 10</t>
  </si>
  <si>
    <t>YEDEK 11</t>
  </si>
  <si>
    <t>YEDEK 12</t>
  </si>
  <si>
    <t>YEDEK 13</t>
  </si>
  <si>
    <t>YEDEK 14</t>
  </si>
  <si>
    <t>YEDEK 15</t>
  </si>
  <si>
    <t>YEDEK 16</t>
  </si>
  <si>
    <t>YEDEK 17</t>
  </si>
  <si>
    <t>YEDEK 18</t>
  </si>
  <si>
    <t>YEDEK 19</t>
  </si>
  <si>
    <t>YEDEK 20</t>
  </si>
  <si>
    <t>YEDEK 21</t>
  </si>
  <si>
    <t>YEDEK 22</t>
  </si>
  <si>
    <t>YEDEK 23</t>
  </si>
  <si>
    <t>YEDEK 24</t>
  </si>
  <si>
    <t>YEDEK 25</t>
  </si>
  <si>
    <t>Latvijas Univarsitate</t>
  </si>
  <si>
    <t>Universidade da Beira Interior</t>
  </si>
  <si>
    <t>Universidad de Castilla-La Mancha</t>
  </si>
  <si>
    <t>Vytautas Magnus University</t>
  </si>
  <si>
    <t>Rezekne Academy of Technologies</t>
  </si>
  <si>
    <t>Palacký University Olomouc</t>
  </si>
  <si>
    <t>Panstwowa Wyzsza Szkola Zawodowa w Tarnowie</t>
  </si>
  <si>
    <t>Universidade Da Maia - ISMAI</t>
  </si>
  <si>
    <t>West University of Timisoara</t>
  </si>
  <si>
    <t>Bölüm ve Tercih Kontenjanı Nedeniyle Tercihine Yerleşemedi</t>
  </si>
  <si>
    <t>Universita Degli Studi di Cassino e del Lazio Meridionale</t>
  </si>
  <si>
    <t>Yerleştirilen Kurum</t>
  </si>
  <si>
    <t>South West University "Neofit Rilski"</t>
  </si>
  <si>
    <t>Accademia di Belle Arti di Palermo</t>
  </si>
  <si>
    <t>Tercih Kontenjanı Nedeniyle Tercihine Yerleşemedi</t>
  </si>
  <si>
    <t>Öncelik Durumu</t>
  </si>
  <si>
    <t>Her İki Hareketlilikik Başvuru (-)</t>
  </si>
  <si>
    <t>Deprem Bölgesi İkamet (+)</t>
  </si>
  <si>
    <t>FERAGAT ETTİ</t>
  </si>
  <si>
    <t>Feragata Bağlı Yerleştirme - Latvijas Univarsitate</t>
  </si>
  <si>
    <t>Erasmus+ Öğrenci Öğrenim Hareketliliği Nihai Değerlendirme Sonuçları</t>
  </si>
  <si>
    <t>Aristotle University of Thessaloniki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</si>
</sst>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3" borderId="1" xfId="1" applyBorder="1"/>
    <xf numFmtId="0" fontId="3" fillId="3" borderId="1" xfId="1" applyBorder="1" applyAlignment="1">
      <alignment horizontal="center" vertical="center"/>
    </xf>
    <xf numFmtId="0" fontId="4" fillId="4" borderId="1" xfId="2" applyBorder="1"/>
    <xf numFmtId="0" fontId="4" fillId="4" borderId="1" xfId="2" applyBorder="1" applyAlignment="1">
      <alignment horizontal="center" vertical="center"/>
    </xf>
    <xf numFmtId="0" fontId="4" fillId="4" borderId="1" xfId="2" applyBorder="1" applyAlignment="1">
      <alignment horizontal="center"/>
    </xf>
    <xf numFmtId="0" fontId="3" fillId="3" borderId="2" xfId="1" applyBorder="1"/>
    <xf numFmtId="0" fontId="3" fillId="3" borderId="2" xfId="1" applyBorder="1" applyAlignment="1">
      <alignment horizontal="center" vertical="center"/>
    </xf>
    <xf numFmtId="0" fontId="3" fillId="3" borderId="3" xfId="1" applyBorder="1"/>
    <xf numFmtId="0" fontId="3" fillId="3" borderId="3" xfId="1" applyBorder="1" applyAlignment="1">
      <alignment horizontal="center" vertical="center"/>
    </xf>
    <xf numFmtId="0" fontId="4" fillId="4" borderId="3" xfId="2" applyBorder="1"/>
    <xf numFmtId="0" fontId="4" fillId="4" borderId="3" xfId="2" applyBorder="1" applyAlignment="1">
      <alignment horizontal="center" vertical="center"/>
    </xf>
    <xf numFmtId="0" fontId="4" fillId="4" borderId="1" xfId="2" applyBorder="1" applyAlignment="1">
      <alignment horizontal="left"/>
    </xf>
    <xf numFmtId="0" fontId="4" fillId="4" borderId="1" xfId="2" applyBorder="1" applyAlignment="1">
      <alignment horizontal="left" vertical="center"/>
    </xf>
    <xf numFmtId="0" fontId="3" fillId="3" borderId="1" xfId="1" applyBorder="1" applyAlignment="1">
      <alignment horizontal="left" vertical="center"/>
    </xf>
    <xf numFmtId="0" fontId="6" fillId="5" borderId="3" xfId="3" applyBorder="1"/>
    <xf numFmtId="0" fontId="6" fillId="5" borderId="3" xfId="3" applyBorder="1" applyAlignment="1">
      <alignment horizontal="center" vertical="center"/>
    </xf>
    <xf numFmtId="0" fontId="6" fillId="5" borderId="1" xfId="3" applyBorder="1"/>
    <xf numFmtId="0" fontId="6" fillId="5" borderId="1" xfId="3" applyBorder="1" applyAlignment="1">
      <alignment horizontal="center" vertical="center"/>
    </xf>
    <xf numFmtId="0" fontId="6" fillId="5" borderId="1" xfId="3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İyi" xfId="1" builtinId="26"/>
    <cellStyle name="Kötü" xfId="3" builtinId="27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87BE-6914-4D56-A139-B963B27E65F8}">
  <dimension ref="B2:P52"/>
  <sheetViews>
    <sheetView tabSelected="1" zoomScale="90" zoomScaleNormal="90" workbookViewId="0">
      <selection activeCell="Q7" sqref="Q1:Q1048576"/>
    </sheetView>
  </sheetViews>
  <sheetFormatPr defaultRowHeight="15" x14ac:dyDescent="0.25"/>
  <cols>
    <col min="2" max="2" width="10.85546875" bestFit="1" customWidth="1"/>
    <col min="3" max="3" width="14.28515625" bestFit="1" customWidth="1"/>
    <col min="4" max="4" width="17.28515625" bestFit="1" customWidth="1"/>
    <col min="5" max="5" width="25.140625" bestFit="1" customWidth="1"/>
    <col min="6" max="6" width="37.140625" bestFit="1" customWidth="1"/>
    <col min="7" max="7" width="18" bestFit="1" customWidth="1"/>
    <col min="8" max="8" width="18" style="3" bestFit="1" customWidth="1"/>
    <col min="9" max="9" width="18.28515625" bestFit="1" customWidth="1"/>
    <col min="10" max="10" width="18.7109375" bestFit="1" customWidth="1"/>
    <col min="11" max="11" width="16.85546875" bestFit="1" customWidth="1"/>
    <col min="12" max="12" width="29.7109375" bestFit="1" customWidth="1"/>
    <col min="13" max="13" width="14.5703125" style="3" bestFit="1" customWidth="1"/>
    <col min="14" max="14" width="20.140625" style="3" bestFit="1" customWidth="1"/>
    <col min="15" max="15" width="13.140625" bestFit="1" customWidth="1"/>
    <col min="16" max="16" width="54.140625" customWidth="1"/>
  </cols>
  <sheetData>
    <row r="2" spans="2:16" ht="15" customHeight="1" x14ac:dyDescent="0.25">
      <c r="B2" s="25" t="s">
        <v>207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6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5" spans="2:16" x14ac:dyDescent="0.25">
      <c r="B5" s="1" t="s">
        <v>0</v>
      </c>
      <c r="C5" s="1" t="s">
        <v>1</v>
      </c>
      <c r="D5" s="1" t="s">
        <v>2</v>
      </c>
      <c r="E5" s="1" t="s">
        <v>8</v>
      </c>
      <c r="F5" s="1" t="s">
        <v>5</v>
      </c>
      <c r="G5" s="2" t="s">
        <v>3</v>
      </c>
      <c r="H5" s="2" t="s">
        <v>134</v>
      </c>
      <c r="I5" s="1" t="s">
        <v>135</v>
      </c>
      <c r="J5" s="1" t="s">
        <v>136</v>
      </c>
      <c r="K5" s="1" t="s">
        <v>137</v>
      </c>
      <c r="L5" s="2" t="s">
        <v>202</v>
      </c>
      <c r="M5" s="5" t="s">
        <v>139</v>
      </c>
      <c r="N5" s="5" t="s">
        <v>138</v>
      </c>
      <c r="O5" s="2" t="s">
        <v>141</v>
      </c>
      <c r="P5" s="1" t="s">
        <v>198</v>
      </c>
    </row>
    <row r="6" spans="2:16" x14ac:dyDescent="0.25">
      <c r="B6" s="6" t="s">
        <v>49</v>
      </c>
      <c r="C6" s="6" t="s">
        <v>84</v>
      </c>
      <c r="D6" s="6" t="s">
        <v>108</v>
      </c>
      <c r="E6" s="6" t="s">
        <v>9</v>
      </c>
      <c r="F6" s="6" t="s">
        <v>132</v>
      </c>
      <c r="G6" s="7">
        <v>78</v>
      </c>
      <c r="H6" s="7">
        <v>100</v>
      </c>
      <c r="I6" s="7">
        <f t="shared" ref="I6:I51" si="0" xml:space="preserve"> (G6*0.5) + (H6*0.5)</f>
        <v>89</v>
      </c>
      <c r="J6" s="7">
        <v>98.36</v>
      </c>
      <c r="K6" s="7">
        <f t="shared" ref="K6:K51" si="1" xml:space="preserve"> (I6*0.5)+(J6*0.5)</f>
        <v>93.68</v>
      </c>
      <c r="L6" s="7" t="s">
        <v>140</v>
      </c>
      <c r="M6" s="7">
        <v>0</v>
      </c>
      <c r="N6" s="7">
        <f t="shared" ref="N6:N46" si="2">K6+M6</f>
        <v>93.68</v>
      </c>
      <c r="O6" s="7" t="s">
        <v>142</v>
      </c>
      <c r="P6" s="6" t="s">
        <v>194</v>
      </c>
    </row>
    <row r="7" spans="2:16" x14ac:dyDescent="0.25">
      <c r="B7" s="6" t="s">
        <v>19</v>
      </c>
      <c r="C7" s="6" t="s">
        <v>61</v>
      </c>
      <c r="D7" s="6" t="s">
        <v>95</v>
      </c>
      <c r="E7" s="6" t="s">
        <v>113</v>
      </c>
      <c r="F7" s="6" t="s">
        <v>124</v>
      </c>
      <c r="G7" s="7">
        <v>86</v>
      </c>
      <c r="H7" s="7">
        <v>100</v>
      </c>
      <c r="I7" s="7">
        <f t="shared" si="0"/>
        <v>93</v>
      </c>
      <c r="J7" s="7">
        <v>91.6</v>
      </c>
      <c r="K7" s="7">
        <f t="shared" si="1"/>
        <v>92.3</v>
      </c>
      <c r="L7" s="7" t="s">
        <v>140</v>
      </c>
      <c r="M7" s="7">
        <v>0</v>
      </c>
      <c r="N7" s="7">
        <f t="shared" si="2"/>
        <v>92.3</v>
      </c>
      <c r="O7" s="7" t="s">
        <v>143</v>
      </c>
      <c r="P7" s="6" t="s">
        <v>192</v>
      </c>
    </row>
    <row r="8" spans="2:16" x14ac:dyDescent="0.25">
      <c r="B8" s="6" t="s">
        <v>35</v>
      </c>
      <c r="C8" s="6" t="s">
        <v>75</v>
      </c>
      <c r="D8" s="6" t="s">
        <v>94</v>
      </c>
      <c r="E8" s="6" t="s">
        <v>113</v>
      </c>
      <c r="F8" s="6" t="s">
        <v>117</v>
      </c>
      <c r="G8" s="7">
        <v>94</v>
      </c>
      <c r="H8" s="7">
        <v>93</v>
      </c>
      <c r="I8" s="7">
        <f t="shared" si="0"/>
        <v>93.5</v>
      </c>
      <c r="J8" s="7">
        <v>85.53</v>
      </c>
      <c r="K8" s="7">
        <f t="shared" si="1"/>
        <v>89.515000000000001</v>
      </c>
      <c r="L8" s="7" t="s">
        <v>140</v>
      </c>
      <c r="M8" s="7">
        <v>0</v>
      </c>
      <c r="N8" s="7">
        <f t="shared" si="2"/>
        <v>89.515000000000001</v>
      </c>
      <c r="O8" s="7" t="s">
        <v>144</v>
      </c>
      <c r="P8" s="6" t="s">
        <v>193</v>
      </c>
    </row>
    <row r="9" spans="2:16" x14ac:dyDescent="0.25">
      <c r="B9" s="6" t="s">
        <v>32</v>
      </c>
      <c r="C9" s="6" t="s">
        <v>72</v>
      </c>
      <c r="D9" s="6" t="s">
        <v>96</v>
      </c>
      <c r="E9" s="6" t="s">
        <v>113</v>
      </c>
      <c r="F9" s="6" t="s">
        <v>117</v>
      </c>
      <c r="G9" s="7">
        <v>86</v>
      </c>
      <c r="H9" s="7">
        <v>100</v>
      </c>
      <c r="I9" s="7">
        <f t="shared" si="0"/>
        <v>93</v>
      </c>
      <c r="J9" s="7">
        <v>85.06</v>
      </c>
      <c r="K9" s="7">
        <f t="shared" si="1"/>
        <v>89.03</v>
      </c>
      <c r="L9" s="7" t="s">
        <v>140</v>
      </c>
      <c r="M9" s="7">
        <v>0</v>
      </c>
      <c r="N9" s="7">
        <f t="shared" si="2"/>
        <v>89.03</v>
      </c>
      <c r="O9" s="7" t="s">
        <v>145</v>
      </c>
      <c r="P9" s="6" t="s">
        <v>193</v>
      </c>
    </row>
    <row r="10" spans="2:16" x14ac:dyDescent="0.25">
      <c r="B10" s="6" t="s">
        <v>34</v>
      </c>
      <c r="C10" s="6" t="s">
        <v>74</v>
      </c>
      <c r="D10" s="6" t="s">
        <v>57</v>
      </c>
      <c r="E10" s="6" t="s">
        <v>113</v>
      </c>
      <c r="F10" s="6" t="s">
        <v>117</v>
      </c>
      <c r="G10" s="7">
        <v>84</v>
      </c>
      <c r="H10" s="7">
        <v>100</v>
      </c>
      <c r="I10" s="7">
        <f t="shared" si="0"/>
        <v>92</v>
      </c>
      <c r="J10" s="7">
        <v>83.66</v>
      </c>
      <c r="K10" s="7">
        <f t="shared" si="1"/>
        <v>87.83</v>
      </c>
      <c r="L10" s="7" t="s">
        <v>140</v>
      </c>
      <c r="M10" s="7">
        <v>0</v>
      </c>
      <c r="N10" s="7">
        <f t="shared" si="2"/>
        <v>87.83</v>
      </c>
      <c r="O10" s="7" t="s">
        <v>146</v>
      </c>
      <c r="P10" s="6" t="s">
        <v>190</v>
      </c>
    </row>
    <row r="11" spans="2:16" x14ac:dyDescent="0.25">
      <c r="B11" s="6" t="s">
        <v>47</v>
      </c>
      <c r="C11" s="6" t="s">
        <v>82</v>
      </c>
      <c r="D11" s="6" t="s">
        <v>106</v>
      </c>
      <c r="E11" s="6" t="s">
        <v>9</v>
      </c>
      <c r="F11" s="6" t="s">
        <v>129</v>
      </c>
      <c r="G11" s="7">
        <v>86</v>
      </c>
      <c r="H11" s="7">
        <v>96</v>
      </c>
      <c r="I11" s="7">
        <f t="shared" si="0"/>
        <v>91</v>
      </c>
      <c r="J11" s="7">
        <v>82.5</v>
      </c>
      <c r="K11" s="7">
        <f t="shared" si="1"/>
        <v>86.75</v>
      </c>
      <c r="L11" s="7" t="s">
        <v>140</v>
      </c>
      <c r="M11" s="7">
        <v>0</v>
      </c>
      <c r="N11" s="7">
        <f t="shared" si="2"/>
        <v>86.75</v>
      </c>
      <c r="O11" s="7" t="s">
        <v>147</v>
      </c>
      <c r="P11" s="6" t="s">
        <v>187</v>
      </c>
    </row>
    <row r="12" spans="2:16" x14ac:dyDescent="0.25">
      <c r="B12" s="6" t="s">
        <v>20</v>
      </c>
      <c r="C12" s="6" t="s">
        <v>62</v>
      </c>
      <c r="D12" s="6" t="s">
        <v>78</v>
      </c>
      <c r="E12" s="6" t="s">
        <v>9</v>
      </c>
      <c r="F12" s="6" t="s">
        <v>125</v>
      </c>
      <c r="G12" s="7">
        <v>74</v>
      </c>
      <c r="H12" s="7">
        <v>95</v>
      </c>
      <c r="I12" s="7">
        <f t="shared" si="0"/>
        <v>84.5</v>
      </c>
      <c r="J12" s="7">
        <v>88.33</v>
      </c>
      <c r="K12" s="7">
        <f t="shared" si="1"/>
        <v>86.414999999999992</v>
      </c>
      <c r="L12" s="7" t="s">
        <v>140</v>
      </c>
      <c r="M12" s="7">
        <v>0</v>
      </c>
      <c r="N12" s="7">
        <f t="shared" si="2"/>
        <v>86.414999999999992</v>
      </c>
      <c r="O12" s="7" t="s">
        <v>148</v>
      </c>
      <c r="P12" s="6" t="s">
        <v>192</v>
      </c>
    </row>
    <row r="13" spans="2:16" x14ac:dyDescent="0.25">
      <c r="B13" s="11" t="s">
        <v>24</v>
      </c>
      <c r="C13" s="11" t="s">
        <v>65</v>
      </c>
      <c r="D13" s="11" t="s">
        <v>98</v>
      </c>
      <c r="E13" s="11" t="s">
        <v>113</v>
      </c>
      <c r="F13" s="11" t="s">
        <v>117</v>
      </c>
      <c r="G13" s="12">
        <v>80</v>
      </c>
      <c r="H13" s="12">
        <v>100</v>
      </c>
      <c r="I13" s="12">
        <f t="shared" si="0"/>
        <v>90</v>
      </c>
      <c r="J13" s="12">
        <v>82.03</v>
      </c>
      <c r="K13" s="12">
        <f t="shared" si="1"/>
        <v>86.015000000000001</v>
      </c>
      <c r="L13" s="12" t="s">
        <v>140</v>
      </c>
      <c r="M13" s="12">
        <v>0</v>
      </c>
      <c r="N13" s="12">
        <f t="shared" si="2"/>
        <v>86.015000000000001</v>
      </c>
      <c r="O13" s="12" t="s">
        <v>149</v>
      </c>
      <c r="P13" s="6" t="s">
        <v>190</v>
      </c>
    </row>
    <row r="14" spans="2:16" x14ac:dyDescent="0.25">
      <c r="B14" s="10" t="s">
        <v>13</v>
      </c>
      <c r="C14" s="17" t="s">
        <v>57</v>
      </c>
      <c r="D14" s="17" t="s">
        <v>60</v>
      </c>
      <c r="E14" s="17" t="s">
        <v>113</v>
      </c>
      <c r="F14" s="17" t="s">
        <v>117</v>
      </c>
      <c r="G14" s="9">
        <v>90</v>
      </c>
      <c r="H14" s="9">
        <v>100</v>
      </c>
      <c r="I14" s="9">
        <f t="shared" si="0"/>
        <v>95</v>
      </c>
      <c r="J14" s="9">
        <v>74.56</v>
      </c>
      <c r="K14" s="9">
        <f t="shared" si="1"/>
        <v>84.78</v>
      </c>
      <c r="L14" s="9" t="s">
        <v>140</v>
      </c>
      <c r="M14" s="9">
        <v>0</v>
      </c>
      <c r="N14" s="9">
        <f t="shared" si="2"/>
        <v>84.78</v>
      </c>
      <c r="O14" s="9" t="s">
        <v>162</v>
      </c>
      <c r="P14" s="17" t="s">
        <v>196</v>
      </c>
    </row>
    <row r="15" spans="2:16" x14ac:dyDescent="0.25">
      <c r="B15" s="13" t="s">
        <v>22</v>
      </c>
      <c r="C15" s="13" t="s">
        <v>64</v>
      </c>
      <c r="D15" s="13" t="s">
        <v>97</v>
      </c>
      <c r="E15" s="13" t="s">
        <v>114</v>
      </c>
      <c r="F15" s="13" t="s">
        <v>126</v>
      </c>
      <c r="G15" s="14">
        <v>78</v>
      </c>
      <c r="H15" s="14">
        <v>75</v>
      </c>
      <c r="I15" s="14">
        <f t="shared" si="0"/>
        <v>76.5</v>
      </c>
      <c r="J15" s="14">
        <v>92.06</v>
      </c>
      <c r="K15" s="14">
        <f t="shared" si="1"/>
        <v>84.28</v>
      </c>
      <c r="L15" s="14" t="s">
        <v>140</v>
      </c>
      <c r="M15" s="14">
        <v>0</v>
      </c>
      <c r="N15" s="14">
        <f t="shared" si="2"/>
        <v>84.28</v>
      </c>
      <c r="O15" s="14" t="s">
        <v>150</v>
      </c>
      <c r="P15" s="6" t="s">
        <v>195</v>
      </c>
    </row>
    <row r="16" spans="2:16" x14ac:dyDescent="0.25">
      <c r="B16" s="11" t="s">
        <v>41</v>
      </c>
      <c r="C16" s="11" t="s">
        <v>79</v>
      </c>
      <c r="D16" s="11" t="s">
        <v>93</v>
      </c>
      <c r="E16" s="11" t="s">
        <v>113</v>
      </c>
      <c r="F16" s="11" t="s">
        <v>117</v>
      </c>
      <c r="G16" s="12">
        <v>90</v>
      </c>
      <c r="H16" s="12">
        <v>96</v>
      </c>
      <c r="I16" s="12">
        <f t="shared" si="0"/>
        <v>93</v>
      </c>
      <c r="J16" s="12">
        <v>75.5</v>
      </c>
      <c r="K16" s="12">
        <f t="shared" si="1"/>
        <v>84.25</v>
      </c>
      <c r="L16" s="12" t="s">
        <v>140</v>
      </c>
      <c r="M16" s="12">
        <v>0</v>
      </c>
      <c r="N16" s="12">
        <f t="shared" si="2"/>
        <v>84.25</v>
      </c>
      <c r="O16" s="12" t="s">
        <v>151</v>
      </c>
      <c r="P16" s="6" t="s">
        <v>191</v>
      </c>
    </row>
    <row r="17" spans="2:16" x14ac:dyDescent="0.25">
      <c r="B17" s="9" t="s">
        <v>28</v>
      </c>
      <c r="C17" s="18" t="s">
        <v>69</v>
      </c>
      <c r="D17" s="18" t="s">
        <v>100</v>
      </c>
      <c r="E17" s="18" t="s">
        <v>113</v>
      </c>
      <c r="F17" s="18" t="s">
        <v>117</v>
      </c>
      <c r="G17" s="9">
        <v>92</v>
      </c>
      <c r="H17" s="9">
        <v>100</v>
      </c>
      <c r="I17" s="9">
        <f t="shared" si="0"/>
        <v>96</v>
      </c>
      <c r="J17" s="9">
        <v>70.13</v>
      </c>
      <c r="K17" s="9">
        <f t="shared" si="1"/>
        <v>83.064999999999998</v>
      </c>
      <c r="L17" s="9" t="s">
        <v>140</v>
      </c>
      <c r="M17" s="9">
        <v>0</v>
      </c>
      <c r="N17" s="9">
        <f t="shared" si="2"/>
        <v>83.064999999999998</v>
      </c>
      <c r="O17" s="9" t="s">
        <v>169</v>
      </c>
      <c r="P17" s="18" t="s">
        <v>196</v>
      </c>
    </row>
    <row r="18" spans="2:16" x14ac:dyDescent="0.25">
      <c r="B18" s="20" t="s">
        <v>51</v>
      </c>
      <c r="C18" s="20" t="s">
        <v>85</v>
      </c>
      <c r="D18" s="20" t="s">
        <v>91</v>
      </c>
      <c r="E18" s="20" t="s">
        <v>4</v>
      </c>
      <c r="F18" s="20" t="s">
        <v>116</v>
      </c>
      <c r="G18" s="21">
        <v>70</v>
      </c>
      <c r="H18" s="21">
        <v>70</v>
      </c>
      <c r="I18" s="21">
        <f t="shared" si="0"/>
        <v>70</v>
      </c>
      <c r="J18" s="21">
        <v>95.54</v>
      </c>
      <c r="K18" s="21">
        <f t="shared" si="1"/>
        <v>82.77000000000001</v>
      </c>
      <c r="L18" s="21" t="s">
        <v>140</v>
      </c>
      <c r="M18" s="21">
        <v>0</v>
      </c>
      <c r="N18" s="21">
        <f t="shared" si="2"/>
        <v>82.77000000000001</v>
      </c>
      <c r="O18" s="21" t="s">
        <v>205</v>
      </c>
      <c r="P18" s="22" t="s">
        <v>189</v>
      </c>
    </row>
    <row r="19" spans="2:16" x14ac:dyDescent="0.25">
      <c r="B19" s="6" t="s">
        <v>44</v>
      </c>
      <c r="C19" s="6" t="s">
        <v>81</v>
      </c>
      <c r="D19" s="6" t="s">
        <v>81</v>
      </c>
      <c r="E19" s="6" t="s">
        <v>4</v>
      </c>
      <c r="F19" s="6" t="s">
        <v>116</v>
      </c>
      <c r="G19" s="7">
        <v>82</v>
      </c>
      <c r="H19" s="7">
        <v>84</v>
      </c>
      <c r="I19" s="7">
        <f t="shared" si="0"/>
        <v>83</v>
      </c>
      <c r="J19" s="7">
        <v>82.26</v>
      </c>
      <c r="K19" s="7">
        <f t="shared" si="1"/>
        <v>82.63</v>
      </c>
      <c r="L19" s="7" t="s">
        <v>140</v>
      </c>
      <c r="M19" s="7">
        <v>0</v>
      </c>
      <c r="N19" s="7">
        <f t="shared" si="2"/>
        <v>82.63</v>
      </c>
      <c r="O19" s="7" t="s">
        <v>152</v>
      </c>
      <c r="P19" s="6" t="s">
        <v>189</v>
      </c>
    </row>
    <row r="20" spans="2:16" x14ac:dyDescent="0.25">
      <c r="B20" s="6" t="s">
        <v>15</v>
      </c>
      <c r="C20" s="6" t="s">
        <v>59</v>
      </c>
      <c r="D20" s="6" t="s">
        <v>76</v>
      </c>
      <c r="E20" s="6" t="s">
        <v>4</v>
      </c>
      <c r="F20" s="6" t="s">
        <v>116</v>
      </c>
      <c r="G20" s="7">
        <v>92</v>
      </c>
      <c r="H20" s="7">
        <v>94</v>
      </c>
      <c r="I20" s="7">
        <f t="shared" si="0"/>
        <v>93</v>
      </c>
      <c r="J20" s="7">
        <v>71.3</v>
      </c>
      <c r="K20" s="7">
        <f t="shared" si="1"/>
        <v>82.15</v>
      </c>
      <c r="L20" s="7" t="s">
        <v>140</v>
      </c>
      <c r="M20" s="7">
        <v>0</v>
      </c>
      <c r="N20" s="7">
        <f t="shared" si="2"/>
        <v>82.15</v>
      </c>
      <c r="O20" s="7" t="s">
        <v>153</v>
      </c>
      <c r="P20" s="6" t="s">
        <v>189</v>
      </c>
    </row>
    <row r="21" spans="2:16" x14ac:dyDescent="0.25">
      <c r="B21" s="6" t="s">
        <v>40</v>
      </c>
      <c r="C21" s="6" t="s">
        <v>78</v>
      </c>
      <c r="D21" s="6" t="s">
        <v>104</v>
      </c>
      <c r="E21" s="6" t="s">
        <v>7</v>
      </c>
      <c r="F21" s="6" t="s">
        <v>122</v>
      </c>
      <c r="G21" s="7">
        <v>70</v>
      </c>
      <c r="H21" s="7">
        <v>35</v>
      </c>
      <c r="I21" s="7">
        <f t="shared" si="0"/>
        <v>52.5</v>
      </c>
      <c r="J21" s="7">
        <v>89.73</v>
      </c>
      <c r="K21" s="7">
        <f t="shared" si="1"/>
        <v>71.115000000000009</v>
      </c>
      <c r="L21" s="7" t="s">
        <v>204</v>
      </c>
      <c r="M21" s="7">
        <v>10</v>
      </c>
      <c r="N21" s="7">
        <f t="shared" si="2"/>
        <v>81.115000000000009</v>
      </c>
      <c r="O21" s="7" t="s">
        <v>154</v>
      </c>
      <c r="P21" s="6" t="s">
        <v>197</v>
      </c>
    </row>
    <row r="22" spans="2:16" x14ac:dyDescent="0.25">
      <c r="B22" s="6" t="s">
        <v>46</v>
      </c>
      <c r="C22" s="6" t="s">
        <v>81</v>
      </c>
      <c r="D22" s="6" t="s">
        <v>98</v>
      </c>
      <c r="E22" s="6" t="s">
        <v>7</v>
      </c>
      <c r="F22" s="6" t="s">
        <v>123</v>
      </c>
      <c r="G22" s="7">
        <v>80</v>
      </c>
      <c r="H22" s="7">
        <v>64</v>
      </c>
      <c r="I22" s="7">
        <f t="shared" si="0"/>
        <v>72</v>
      </c>
      <c r="J22" s="7">
        <v>89.26</v>
      </c>
      <c r="K22" s="7">
        <f t="shared" si="1"/>
        <v>80.63</v>
      </c>
      <c r="L22" s="7" t="s">
        <v>140</v>
      </c>
      <c r="M22" s="7">
        <v>0</v>
      </c>
      <c r="N22" s="7">
        <f t="shared" si="2"/>
        <v>80.63</v>
      </c>
      <c r="O22" s="7" t="s">
        <v>155</v>
      </c>
      <c r="P22" s="6" t="s">
        <v>188</v>
      </c>
    </row>
    <row r="23" spans="2:16" x14ac:dyDescent="0.25">
      <c r="B23" s="9" t="s">
        <v>55</v>
      </c>
      <c r="C23" s="18" t="s">
        <v>89</v>
      </c>
      <c r="D23" s="18" t="s">
        <v>112</v>
      </c>
      <c r="E23" s="18" t="s">
        <v>113</v>
      </c>
      <c r="F23" s="18" t="s">
        <v>120</v>
      </c>
      <c r="G23" s="9">
        <v>66</v>
      </c>
      <c r="H23" s="9">
        <v>65</v>
      </c>
      <c r="I23" s="9">
        <f t="shared" si="0"/>
        <v>65.5</v>
      </c>
      <c r="J23" s="9">
        <v>93.7</v>
      </c>
      <c r="K23" s="9">
        <f t="shared" si="1"/>
        <v>79.599999999999994</v>
      </c>
      <c r="L23" s="9" t="s">
        <v>140</v>
      </c>
      <c r="M23" s="9">
        <v>0</v>
      </c>
      <c r="N23" s="9">
        <f t="shared" si="2"/>
        <v>79.599999999999994</v>
      </c>
      <c r="O23" s="9" t="s">
        <v>170</v>
      </c>
      <c r="P23" s="18" t="s">
        <v>196</v>
      </c>
    </row>
    <row r="24" spans="2:16" x14ac:dyDescent="0.25">
      <c r="B24" s="6" t="s">
        <v>42</v>
      </c>
      <c r="C24" s="6" t="s">
        <v>79</v>
      </c>
      <c r="D24" s="6" t="s">
        <v>96</v>
      </c>
      <c r="E24" s="6" t="s">
        <v>113</v>
      </c>
      <c r="F24" s="6" t="s">
        <v>117</v>
      </c>
      <c r="G24" s="7">
        <v>90</v>
      </c>
      <c r="H24" s="7">
        <v>95</v>
      </c>
      <c r="I24" s="7">
        <f t="shared" si="0"/>
        <v>92.5</v>
      </c>
      <c r="J24" s="7">
        <v>64.06</v>
      </c>
      <c r="K24" s="7">
        <f t="shared" si="1"/>
        <v>78.28</v>
      </c>
      <c r="L24" s="7" t="s">
        <v>140</v>
      </c>
      <c r="M24" s="7">
        <v>0</v>
      </c>
      <c r="N24" s="7">
        <f t="shared" si="2"/>
        <v>78.28</v>
      </c>
      <c r="O24" s="7" t="s">
        <v>156</v>
      </c>
      <c r="P24" s="6" t="s">
        <v>191</v>
      </c>
    </row>
    <row r="25" spans="2:16" x14ac:dyDescent="0.25">
      <c r="B25" s="23" t="s">
        <v>54</v>
      </c>
      <c r="C25" s="24" t="s">
        <v>88</v>
      </c>
      <c r="D25" s="24" t="s">
        <v>76</v>
      </c>
      <c r="E25" s="24" t="s">
        <v>4</v>
      </c>
      <c r="F25" s="24" t="s">
        <v>116</v>
      </c>
      <c r="G25" s="23">
        <v>76</v>
      </c>
      <c r="H25" s="23">
        <v>84</v>
      </c>
      <c r="I25" s="23">
        <f t="shared" si="0"/>
        <v>80</v>
      </c>
      <c r="J25" s="23">
        <v>76.2</v>
      </c>
      <c r="K25" s="23">
        <f t="shared" si="1"/>
        <v>78.099999999999994</v>
      </c>
      <c r="L25" s="23" t="s">
        <v>140</v>
      </c>
      <c r="M25" s="23">
        <v>0</v>
      </c>
      <c r="N25" s="23">
        <f t="shared" si="2"/>
        <v>78.099999999999994</v>
      </c>
      <c r="O25" s="23" t="s">
        <v>157</v>
      </c>
      <c r="P25" s="22" t="s">
        <v>206</v>
      </c>
    </row>
    <row r="26" spans="2:16" x14ac:dyDescent="0.25">
      <c r="B26" s="15" t="s">
        <v>29</v>
      </c>
      <c r="C26" s="15" t="s">
        <v>70</v>
      </c>
      <c r="D26" s="15" t="s">
        <v>62</v>
      </c>
      <c r="E26" s="15" t="s">
        <v>113</v>
      </c>
      <c r="F26" s="15" t="s">
        <v>117</v>
      </c>
      <c r="G26" s="16">
        <v>94</v>
      </c>
      <c r="H26" s="16">
        <v>100</v>
      </c>
      <c r="I26" s="16">
        <f t="shared" si="0"/>
        <v>97</v>
      </c>
      <c r="J26" s="16">
        <v>59.16</v>
      </c>
      <c r="K26" s="16">
        <f t="shared" si="1"/>
        <v>78.08</v>
      </c>
      <c r="L26" s="16" t="s">
        <v>140</v>
      </c>
      <c r="M26" s="16">
        <v>0</v>
      </c>
      <c r="N26" s="16">
        <f t="shared" si="2"/>
        <v>78.08</v>
      </c>
      <c r="O26" s="16" t="s">
        <v>166</v>
      </c>
      <c r="P26" s="18" t="s">
        <v>196</v>
      </c>
    </row>
    <row r="27" spans="2:16" x14ac:dyDescent="0.25">
      <c r="B27" s="6" t="s">
        <v>52</v>
      </c>
      <c r="C27" s="6" t="s">
        <v>86</v>
      </c>
      <c r="D27" s="6" t="s">
        <v>110</v>
      </c>
      <c r="E27" s="6" t="s">
        <v>9</v>
      </c>
      <c r="F27" s="6" t="s">
        <v>133</v>
      </c>
      <c r="G27" s="7">
        <v>60</v>
      </c>
      <c r="H27" s="7">
        <v>70</v>
      </c>
      <c r="I27" s="7">
        <f t="shared" si="0"/>
        <v>65</v>
      </c>
      <c r="J27" s="7">
        <v>90.66</v>
      </c>
      <c r="K27" s="7">
        <f t="shared" si="1"/>
        <v>77.83</v>
      </c>
      <c r="L27" s="7" t="s">
        <v>140</v>
      </c>
      <c r="M27" s="7">
        <v>0</v>
      </c>
      <c r="N27" s="7">
        <f t="shared" si="2"/>
        <v>77.83</v>
      </c>
      <c r="O27" s="7" t="s">
        <v>158</v>
      </c>
      <c r="P27" s="19" t="s">
        <v>208</v>
      </c>
    </row>
    <row r="28" spans="2:16" x14ac:dyDescent="0.25">
      <c r="B28" s="6" t="s">
        <v>12</v>
      </c>
      <c r="C28" s="6" t="s">
        <v>56</v>
      </c>
      <c r="D28" s="6" t="s">
        <v>76</v>
      </c>
      <c r="E28" s="6" t="s">
        <v>4</v>
      </c>
      <c r="F28" s="6" t="s">
        <v>116</v>
      </c>
      <c r="G28" s="7">
        <v>64</v>
      </c>
      <c r="H28" s="7">
        <v>90</v>
      </c>
      <c r="I28" s="7">
        <f t="shared" si="0"/>
        <v>77</v>
      </c>
      <c r="J28" s="7">
        <v>77.36</v>
      </c>
      <c r="K28" s="7">
        <f t="shared" si="1"/>
        <v>77.180000000000007</v>
      </c>
      <c r="L28" s="7" t="s">
        <v>140</v>
      </c>
      <c r="M28" s="7">
        <v>0</v>
      </c>
      <c r="N28" s="7">
        <f t="shared" si="2"/>
        <v>77.180000000000007</v>
      </c>
      <c r="O28" s="7" t="s">
        <v>159</v>
      </c>
      <c r="P28" s="19" t="s">
        <v>199</v>
      </c>
    </row>
    <row r="29" spans="2:16" x14ac:dyDescent="0.25">
      <c r="B29" s="6" t="s">
        <v>17</v>
      </c>
      <c r="C29" s="6" t="s">
        <v>60</v>
      </c>
      <c r="D29" s="6" t="s">
        <v>78</v>
      </c>
      <c r="E29" s="6" t="s">
        <v>7</v>
      </c>
      <c r="F29" s="6" t="s">
        <v>122</v>
      </c>
      <c r="G29" s="7">
        <v>66</v>
      </c>
      <c r="H29" s="7">
        <v>70</v>
      </c>
      <c r="I29" s="7">
        <f t="shared" si="0"/>
        <v>68</v>
      </c>
      <c r="J29" s="7">
        <v>83.2</v>
      </c>
      <c r="K29" s="7">
        <f t="shared" si="1"/>
        <v>75.599999999999994</v>
      </c>
      <c r="L29" s="7" t="s">
        <v>140</v>
      </c>
      <c r="M29" s="7">
        <v>0</v>
      </c>
      <c r="N29" s="7">
        <f t="shared" si="2"/>
        <v>75.599999999999994</v>
      </c>
      <c r="O29" s="7" t="s">
        <v>160</v>
      </c>
      <c r="P29" s="6" t="s">
        <v>194</v>
      </c>
    </row>
    <row r="30" spans="2:16" x14ac:dyDescent="0.25">
      <c r="B30" s="6" t="s">
        <v>33</v>
      </c>
      <c r="C30" s="6" t="s">
        <v>73</v>
      </c>
      <c r="D30" s="6" t="s">
        <v>102</v>
      </c>
      <c r="E30" s="6" t="s">
        <v>9</v>
      </c>
      <c r="F30" s="6" t="s">
        <v>131</v>
      </c>
      <c r="G30" s="7">
        <v>60</v>
      </c>
      <c r="H30" s="7">
        <v>50</v>
      </c>
      <c r="I30" s="7">
        <f t="shared" si="0"/>
        <v>55</v>
      </c>
      <c r="J30" s="7">
        <v>94.63</v>
      </c>
      <c r="K30" s="7">
        <f t="shared" si="1"/>
        <v>74.814999999999998</v>
      </c>
      <c r="L30" s="7" t="s">
        <v>140</v>
      </c>
      <c r="M30" s="7">
        <v>0</v>
      </c>
      <c r="N30" s="7">
        <f t="shared" si="2"/>
        <v>74.814999999999998</v>
      </c>
      <c r="O30" s="7" t="s">
        <v>161</v>
      </c>
      <c r="P30" s="6" t="s">
        <v>200</v>
      </c>
    </row>
    <row r="31" spans="2:16" x14ac:dyDescent="0.25">
      <c r="B31" s="8" t="s">
        <v>10</v>
      </c>
      <c r="C31" s="8" t="s">
        <v>56</v>
      </c>
      <c r="D31" s="8" t="s">
        <v>58</v>
      </c>
      <c r="E31" s="8" t="s">
        <v>6</v>
      </c>
      <c r="F31" s="8" t="s">
        <v>115</v>
      </c>
      <c r="G31" s="9">
        <v>74</v>
      </c>
      <c r="H31" s="9">
        <v>92</v>
      </c>
      <c r="I31" s="9">
        <f t="shared" si="0"/>
        <v>83</v>
      </c>
      <c r="J31" s="9">
        <v>66.16</v>
      </c>
      <c r="K31" s="9">
        <f t="shared" si="1"/>
        <v>74.58</v>
      </c>
      <c r="L31" s="9" t="s">
        <v>140</v>
      </c>
      <c r="M31" s="9">
        <v>0</v>
      </c>
      <c r="N31" s="9">
        <f t="shared" si="2"/>
        <v>74.58</v>
      </c>
      <c r="O31" s="9" t="s">
        <v>165</v>
      </c>
      <c r="P31" s="8" t="s">
        <v>201</v>
      </c>
    </row>
    <row r="32" spans="2:16" x14ac:dyDescent="0.25">
      <c r="B32" s="8" t="s">
        <v>30</v>
      </c>
      <c r="C32" s="8" t="s">
        <v>71</v>
      </c>
      <c r="D32" s="8" t="s">
        <v>101</v>
      </c>
      <c r="E32" s="8" t="s">
        <v>6</v>
      </c>
      <c r="F32" s="8" t="s">
        <v>115</v>
      </c>
      <c r="G32" s="9">
        <v>82</v>
      </c>
      <c r="H32" s="9">
        <v>92</v>
      </c>
      <c r="I32" s="9">
        <f t="shared" si="0"/>
        <v>87</v>
      </c>
      <c r="J32" s="9">
        <v>59.86</v>
      </c>
      <c r="K32" s="9">
        <f t="shared" si="1"/>
        <v>73.430000000000007</v>
      </c>
      <c r="L32" s="9" t="s">
        <v>140</v>
      </c>
      <c r="M32" s="9">
        <v>0</v>
      </c>
      <c r="N32" s="9">
        <f t="shared" si="2"/>
        <v>73.430000000000007</v>
      </c>
      <c r="O32" s="9" t="s">
        <v>167</v>
      </c>
      <c r="P32" s="8" t="s">
        <v>201</v>
      </c>
    </row>
    <row r="33" spans="2:16" x14ac:dyDescent="0.25">
      <c r="B33" s="8" t="s">
        <v>48</v>
      </c>
      <c r="C33" s="8" t="s">
        <v>83</v>
      </c>
      <c r="D33" s="8" t="s">
        <v>107</v>
      </c>
      <c r="E33" s="8" t="s">
        <v>113</v>
      </c>
      <c r="F33" s="8" t="s">
        <v>124</v>
      </c>
      <c r="G33" s="9">
        <v>78</v>
      </c>
      <c r="H33" s="9">
        <v>55</v>
      </c>
      <c r="I33" s="9">
        <f t="shared" si="0"/>
        <v>66.5</v>
      </c>
      <c r="J33" s="9">
        <v>79.930000000000007</v>
      </c>
      <c r="K33" s="9">
        <f t="shared" si="1"/>
        <v>73.215000000000003</v>
      </c>
      <c r="L33" s="9" t="s">
        <v>140</v>
      </c>
      <c r="M33" s="9">
        <v>0</v>
      </c>
      <c r="N33" s="9">
        <f t="shared" si="2"/>
        <v>73.215000000000003</v>
      </c>
      <c r="O33" s="9" t="s">
        <v>163</v>
      </c>
      <c r="P33" s="8" t="s">
        <v>201</v>
      </c>
    </row>
    <row r="34" spans="2:16" x14ac:dyDescent="0.25">
      <c r="B34" s="8" t="s">
        <v>16</v>
      </c>
      <c r="C34" s="8" t="s">
        <v>60</v>
      </c>
      <c r="D34" s="8" t="s">
        <v>93</v>
      </c>
      <c r="E34" s="8" t="s">
        <v>6</v>
      </c>
      <c r="F34" s="8" t="s">
        <v>121</v>
      </c>
      <c r="G34" s="9">
        <v>70</v>
      </c>
      <c r="H34" s="9">
        <v>45</v>
      </c>
      <c r="I34" s="9">
        <f t="shared" si="0"/>
        <v>57.5</v>
      </c>
      <c r="J34" s="9">
        <v>87.16</v>
      </c>
      <c r="K34" s="9">
        <f t="shared" si="1"/>
        <v>72.33</v>
      </c>
      <c r="L34" s="9" t="s">
        <v>140</v>
      </c>
      <c r="M34" s="9">
        <v>0</v>
      </c>
      <c r="N34" s="9">
        <f t="shared" si="2"/>
        <v>72.33</v>
      </c>
      <c r="O34" s="9" t="s">
        <v>168</v>
      </c>
      <c r="P34" s="8" t="s">
        <v>201</v>
      </c>
    </row>
    <row r="35" spans="2:16" x14ac:dyDescent="0.25">
      <c r="B35" s="8" t="s">
        <v>37</v>
      </c>
      <c r="C35" s="8" t="s">
        <v>77</v>
      </c>
      <c r="D35" s="8" t="s">
        <v>76</v>
      </c>
      <c r="E35" s="8" t="s">
        <v>4</v>
      </c>
      <c r="F35" s="8" t="s">
        <v>116</v>
      </c>
      <c r="G35" s="9">
        <v>78</v>
      </c>
      <c r="H35" s="9">
        <v>67</v>
      </c>
      <c r="I35" s="9">
        <f t="shared" si="0"/>
        <v>72.5</v>
      </c>
      <c r="J35" s="9">
        <v>71.3</v>
      </c>
      <c r="K35" s="9">
        <f t="shared" si="1"/>
        <v>71.900000000000006</v>
      </c>
      <c r="L35" s="9" t="s">
        <v>140</v>
      </c>
      <c r="M35" s="9">
        <v>0</v>
      </c>
      <c r="N35" s="9">
        <f t="shared" si="2"/>
        <v>71.900000000000006</v>
      </c>
      <c r="O35" s="9" t="s">
        <v>164</v>
      </c>
      <c r="P35" s="8" t="s">
        <v>201</v>
      </c>
    </row>
    <row r="36" spans="2:16" x14ac:dyDescent="0.25">
      <c r="B36" s="8" t="s">
        <v>45</v>
      </c>
      <c r="C36" s="8" t="s">
        <v>81</v>
      </c>
      <c r="D36" s="8" t="s">
        <v>105</v>
      </c>
      <c r="E36" s="8" t="s">
        <v>113</v>
      </c>
      <c r="F36" s="8" t="s">
        <v>120</v>
      </c>
      <c r="G36" s="9">
        <v>64</v>
      </c>
      <c r="H36" s="9">
        <v>91</v>
      </c>
      <c r="I36" s="9">
        <f t="shared" si="0"/>
        <v>77.5</v>
      </c>
      <c r="J36" s="9">
        <v>65</v>
      </c>
      <c r="K36" s="9">
        <f t="shared" si="1"/>
        <v>71.25</v>
      </c>
      <c r="L36" s="9" t="s">
        <v>140</v>
      </c>
      <c r="M36" s="9">
        <v>0</v>
      </c>
      <c r="N36" s="9">
        <f t="shared" si="2"/>
        <v>71.25</v>
      </c>
      <c r="O36" s="9" t="s">
        <v>171</v>
      </c>
      <c r="P36" s="8" t="s">
        <v>201</v>
      </c>
    </row>
    <row r="37" spans="2:16" x14ac:dyDescent="0.25">
      <c r="B37" s="8" t="s">
        <v>14</v>
      </c>
      <c r="C37" s="8" t="s">
        <v>58</v>
      </c>
      <c r="D37" s="8" t="s">
        <v>92</v>
      </c>
      <c r="E37" s="8" t="s">
        <v>113</v>
      </c>
      <c r="F37" s="8" t="s">
        <v>119</v>
      </c>
      <c r="G37" s="9">
        <v>68</v>
      </c>
      <c r="H37" s="9">
        <v>68</v>
      </c>
      <c r="I37" s="9">
        <f t="shared" si="0"/>
        <v>68</v>
      </c>
      <c r="J37" s="9">
        <v>73.400000000000006</v>
      </c>
      <c r="K37" s="9">
        <f t="shared" si="1"/>
        <v>70.7</v>
      </c>
      <c r="L37" s="9" t="s">
        <v>140</v>
      </c>
      <c r="M37" s="9">
        <v>0</v>
      </c>
      <c r="N37" s="9">
        <f t="shared" si="2"/>
        <v>70.7</v>
      </c>
      <c r="O37" s="9" t="s">
        <v>172</v>
      </c>
      <c r="P37" s="8" t="s">
        <v>201</v>
      </c>
    </row>
    <row r="38" spans="2:16" x14ac:dyDescent="0.25">
      <c r="B38" s="8" t="s">
        <v>27</v>
      </c>
      <c r="C38" s="8" t="s">
        <v>68</v>
      </c>
      <c r="D38" s="8" t="s">
        <v>60</v>
      </c>
      <c r="E38" s="8" t="s">
        <v>113</v>
      </c>
      <c r="F38" s="8" t="s">
        <v>120</v>
      </c>
      <c r="G38" s="9">
        <v>62</v>
      </c>
      <c r="H38" s="9">
        <v>80</v>
      </c>
      <c r="I38" s="9">
        <f t="shared" si="0"/>
        <v>71</v>
      </c>
      <c r="J38" s="9">
        <v>68.5</v>
      </c>
      <c r="K38" s="9">
        <f t="shared" si="1"/>
        <v>69.75</v>
      </c>
      <c r="L38" s="9" t="s">
        <v>140</v>
      </c>
      <c r="M38" s="9">
        <v>0</v>
      </c>
      <c r="N38" s="9">
        <f t="shared" si="2"/>
        <v>69.75</v>
      </c>
      <c r="O38" s="9" t="s">
        <v>173</v>
      </c>
      <c r="P38" s="8" t="s">
        <v>201</v>
      </c>
    </row>
    <row r="39" spans="2:16" x14ac:dyDescent="0.25">
      <c r="B39" s="8" t="s">
        <v>43</v>
      </c>
      <c r="C39" s="8" t="s">
        <v>80</v>
      </c>
      <c r="D39" s="8" t="s">
        <v>91</v>
      </c>
      <c r="E39" s="8" t="s">
        <v>113</v>
      </c>
      <c r="F39" s="8" t="s">
        <v>128</v>
      </c>
      <c r="G39" s="9">
        <v>80</v>
      </c>
      <c r="H39" s="9">
        <v>45</v>
      </c>
      <c r="I39" s="9">
        <f t="shared" si="0"/>
        <v>62.5</v>
      </c>
      <c r="J39" s="9">
        <v>76.900000000000006</v>
      </c>
      <c r="K39" s="9">
        <f t="shared" si="1"/>
        <v>69.7</v>
      </c>
      <c r="L39" s="9" t="s">
        <v>140</v>
      </c>
      <c r="M39" s="9">
        <v>0</v>
      </c>
      <c r="N39" s="9">
        <f t="shared" si="2"/>
        <v>69.7</v>
      </c>
      <c r="O39" s="9" t="s">
        <v>174</v>
      </c>
      <c r="P39" s="8" t="s">
        <v>201</v>
      </c>
    </row>
    <row r="40" spans="2:16" x14ac:dyDescent="0.25">
      <c r="B40" s="8" t="s">
        <v>21</v>
      </c>
      <c r="C40" s="8" t="s">
        <v>63</v>
      </c>
      <c r="D40" s="8" t="s">
        <v>96</v>
      </c>
      <c r="E40" s="8" t="s">
        <v>113</v>
      </c>
      <c r="F40" s="8" t="s">
        <v>119</v>
      </c>
      <c r="G40" s="9">
        <v>64</v>
      </c>
      <c r="H40" s="9">
        <v>75</v>
      </c>
      <c r="I40" s="9">
        <f t="shared" si="0"/>
        <v>69.5</v>
      </c>
      <c r="J40" s="9">
        <v>69.2</v>
      </c>
      <c r="K40" s="9">
        <f t="shared" si="1"/>
        <v>69.349999999999994</v>
      </c>
      <c r="L40" s="9" t="s">
        <v>140</v>
      </c>
      <c r="M40" s="9">
        <v>0</v>
      </c>
      <c r="N40" s="9">
        <f t="shared" si="2"/>
        <v>69.349999999999994</v>
      </c>
      <c r="O40" s="9" t="s">
        <v>175</v>
      </c>
      <c r="P40" s="8" t="s">
        <v>201</v>
      </c>
    </row>
    <row r="41" spans="2:16" x14ac:dyDescent="0.25">
      <c r="B41" s="8" t="s">
        <v>18</v>
      </c>
      <c r="C41" s="8" t="s">
        <v>61</v>
      </c>
      <c r="D41" s="8" t="s">
        <v>94</v>
      </c>
      <c r="E41" s="8" t="s">
        <v>6</v>
      </c>
      <c r="F41" s="8" t="s">
        <v>115</v>
      </c>
      <c r="G41" s="9">
        <v>66</v>
      </c>
      <c r="H41" s="9">
        <v>75</v>
      </c>
      <c r="I41" s="9">
        <f t="shared" si="0"/>
        <v>70.5</v>
      </c>
      <c r="J41" s="9">
        <v>62.2</v>
      </c>
      <c r="K41" s="9">
        <f t="shared" si="1"/>
        <v>66.349999999999994</v>
      </c>
      <c r="L41" s="9" t="s">
        <v>140</v>
      </c>
      <c r="M41" s="9">
        <v>0</v>
      </c>
      <c r="N41" s="9">
        <f t="shared" si="2"/>
        <v>66.349999999999994</v>
      </c>
      <c r="O41" s="9" t="s">
        <v>176</v>
      </c>
      <c r="P41" s="8" t="s">
        <v>201</v>
      </c>
    </row>
    <row r="42" spans="2:16" x14ac:dyDescent="0.25">
      <c r="B42" s="8" t="s">
        <v>26</v>
      </c>
      <c r="C42" s="8" t="s">
        <v>67</v>
      </c>
      <c r="D42" s="8" t="s">
        <v>76</v>
      </c>
      <c r="E42" s="8" t="s">
        <v>6</v>
      </c>
      <c r="F42" s="8" t="s">
        <v>115</v>
      </c>
      <c r="G42" s="9">
        <v>68</v>
      </c>
      <c r="H42" s="9">
        <v>60</v>
      </c>
      <c r="I42" s="9">
        <f t="shared" si="0"/>
        <v>64</v>
      </c>
      <c r="J42" s="9">
        <v>68.03</v>
      </c>
      <c r="K42" s="9">
        <f t="shared" si="1"/>
        <v>66.015000000000001</v>
      </c>
      <c r="L42" s="9" t="s">
        <v>140</v>
      </c>
      <c r="M42" s="9">
        <v>0</v>
      </c>
      <c r="N42" s="9">
        <f t="shared" si="2"/>
        <v>66.015000000000001</v>
      </c>
      <c r="O42" s="9" t="s">
        <v>177</v>
      </c>
      <c r="P42" s="8" t="s">
        <v>201</v>
      </c>
    </row>
    <row r="43" spans="2:16" x14ac:dyDescent="0.25">
      <c r="B43" s="8" t="s">
        <v>31</v>
      </c>
      <c r="C43" s="8" t="s">
        <v>72</v>
      </c>
      <c r="D43" s="8" t="s">
        <v>96</v>
      </c>
      <c r="E43" s="8" t="s">
        <v>7</v>
      </c>
      <c r="F43" s="8" t="s">
        <v>130</v>
      </c>
      <c r="G43" s="9">
        <v>86</v>
      </c>
      <c r="H43" s="9">
        <v>35</v>
      </c>
      <c r="I43" s="9">
        <f t="shared" si="0"/>
        <v>60.5</v>
      </c>
      <c r="J43" s="9">
        <v>69.239999999999995</v>
      </c>
      <c r="K43" s="9">
        <f t="shared" si="1"/>
        <v>64.87</v>
      </c>
      <c r="L43" s="9" t="s">
        <v>140</v>
      </c>
      <c r="M43" s="9">
        <v>0</v>
      </c>
      <c r="N43" s="9">
        <f t="shared" si="2"/>
        <v>64.87</v>
      </c>
      <c r="O43" s="9" t="s">
        <v>178</v>
      </c>
      <c r="P43" s="8" t="s">
        <v>201</v>
      </c>
    </row>
    <row r="44" spans="2:16" x14ac:dyDescent="0.25">
      <c r="B44" s="8" t="s">
        <v>11</v>
      </c>
      <c r="C44" s="8" t="s">
        <v>56</v>
      </c>
      <c r="D44" s="8" t="s">
        <v>90</v>
      </c>
      <c r="E44" s="8" t="s">
        <v>4</v>
      </c>
      <c r="F44" s="8" t="s">
        <v>116</v>
      </c>
      <c r="G44" s="9">
        <v>76</v>
      </c>
      <c r="H44" s="9">
        <v>40</v>
      </c>
      <c r="I44" s="9">
        <f t="shared" si="0"/>
        <v>58</v>
      </c>
      <c r="J44" s="9">
        <v>67.099999999999994</v>
      </c>
      <c r="K44" s="9">
        <f t="shared" si="1"/>
        <v>62.55</v>
      </c>
      <c r="L44" s="9" t="s">
        <v>140</v>
      </c>
      <c r="M44" s="9">
        <v>0</v>
      </c>
      <c r="N44" s="9">
        <f t="shared" si="2"/>
        <v>62.55</v>
      </c>
      <c r="O44" s="9" t="s">
        <v>179</v>
      </c>
      <c r="P44" s="8" t="s">
        <v>201</v>
      </c>
    </row>
    <row r="45" spans="2:16" x14ac:dyDescent="0.25">
      <c r="B45" s="8" t="s">
        <v>38</v>
      </c>
      <c r="C45" s="8" t="s">
        <v>77</v>
      </c>
      <c r="D45" s="8" t="s">
        <v>81</v>
      </c>
      <c r="E45" s="8" t="s">
        <v>113</v>
      </c>
      <c r="F45" s="8" t="s">
        <v>118</v>
      </c>
      <c r="G45" s="9">
        <v>64</v>
      </c>
      <c r="H45" s="9">
        <v>40</v>
      </c>
      <c r="I45" s="9">
        <f t="shared" si="0"/>
        <v>52</v>
      </c>
      <c r="J45" s="9">
        <v>72.930000000000007</v>
      </c>
      <c r="K45" s="9">
        <f t="shared" si="1"/>
        <v>62.465000000000003</v>
      </c>
      <c r="L45" s="9" t="s">
        <v>140</v>
      </c>
      <c r="M45" s="9">
        <v>0</v>
      </c>
      <c r="N45" s="9">
        <f t="shared" si="2"/>
        <v>62.465000000000003</v>
      </c>
      <c r="O45" s="9" t="s">
        <v>180</v>
      </c>
      <c r="P45" s="8" t="s">
        <v>201</v>
      </c>
    </row>
    <row r="46" spans="2:16" x14ac:dyDescent="0.25">
      <c r="B46" s="8" t="s">
        <v>23</v>
      </c>
      <c r="C46" s="8" t="s">
        <v>64</v>
      </c>
      <c r="D46" s="8" t="s">
        <v>77</v>
      </c>
      <c r="E46" s="8" t="s">
        <v>6</v>
      </c>
      <c r="F46" s="8" t="s">
        <v>121</v>
      </c>
      <c r="G46" s="9">
        <v>60</v>
      </c>
      <c r="H46" s="9">
        <v>35</v>
      </c>
      <c r="I46" s="9">
        <f t="shared" si="0"/>
        <v>47.5</v>
      </c>
      <c r="J46" s="9">
        <v>73.63</v>
      </c>
      <c r="K46" s="9">
        <f t="shared" si="1"/>
        <v>60.564999999999998</v>
      </c>
      <c r="L46" s="9" t="s">
        <v>140</v>
      </c>
      <c r="M46" s="9">
        <v>0</v>
      </c>
      <c r="N46" s="9">
        <f t="shared" si="2"/>
        <v>60.564999999999998</v>
      </c>
      <c r="O46" s="9" t="s">
        <v>181</v>
      </c>
      <c r="P46" s="8" t="s">
        <v>201</v>
      </c>
    </row>
    <row r="47" spans="2:16" x14ac:dyDescent="0.25">
      <c r="B47" s="8" t="s">
        <v>25</v>
      </c>
      <c r="C47" s="8" t="s">
        <v>66</v>
      </c>
      <c r="D47" s="8" t="s">
        <v>99</v>
      </c>
      <c r="E47" s="8" t="s">
        <v>4</v>
      </c>
      <c r="F47" s="8" t="s">
        <v>116</v>
      </c>
      <c r="G47" s="9">
        <v>62</v>
      </c>
      <c r="H47" s="9">
        <v>50</v>
      </c>
      <c r="I47" s="9">
        <f t="shared" si="0"/>
        <v>56</v>
      </c>
      <c r="J47" s="9">
        <v>82.03</v>
      </c>
      <c r="K47" s="9">
        <f t="shared" si="1"/>
        <v>69.015000000000001</v>
      </c>
      <c r="L47" s="9" t="s">
        <v>203</v>
      </c>
      <c r="M47" s="9">
        <v>10</v>
      </c>
      <c r="N47" s="9">
        <f>K47-M47</f>
        <v>59.015000000000001</v>
      </c>
      <c r="O47" s="9" t="s">
        <v>182</v>
      </c>
      <c r="P47" s="8" t="s">
        <v>201</v>
      </c>
    </row>
    <row r="48" spans="2:16" x14ac:dyDescent="0.25">
      <c r="B48" s="8" t="s">
        <v>39</v>
      </c>
      <c r="C48" s="8" t="s">
        <v>77</v>
      </c>
      <c r="D48" s="8" t="s">
        <v>103</v>
      </c>
      <c r="E48" s="8" t="s">
        <v>4</v>
      </c>
      <c r="F48" s="8" t="s">
        <v>116</v>
      </c>
      <c r="G48" s="9">
        <v>64</v>
      </c>
      <c r="H48" s="9">
        <v>52</v>
      </c>
      <c r="I48" s="9">
        <f t="shared" si="0"/>
        <v>58</v>
      </c>
      <c r="J48" s="9">
        <v>58.46</v>
      </c>
      <c r="K48" s="9">
        <f t="shared" si="1"/>
        <v>58.230000000000004</v>
      </c>
      <c r="L48" s="9" t="s">
        <v>140</v>
      </c>
      <c r="M48" s="9">
        <v>0</v>
      </c>
      <c r="N48" s="9">
        <f>K48+M48</f>
        <v>58.230000000000004</v>
      </c>
      <c r="O48" s="9" t="s">
        <v>183</v>
      </c>
      <c r="P48" s="8" t="s">
        <v>201</v>
      </c>
    </row>
    <row r="49" spans="2:16" x14ac:dyDescent="0.25">
      <c r="B49" s="8" t="s">
        <v>50</v>
      </c>
      <c r="C49" s="8" t="s">
        <v>84</v>
      </c>
      <c r="D49" s="8" t="s">
        <v>109</v>
      </c>
      <c r="E49" s="8" t="s">
        <v>113</v>
      </c>
      <c r="F49" s="8" t="s">
        <v>128</v>
      </c>
      <c r="G49" s="9">
        <v>70</v>
      </c>
      <c r="H49" s="9">
        <v>30</v>
      </c>
      <c r="I49" s="9">
        <f t="shared" si="0"/>
        <v>50</v>
      </c>
      <c r="J49" s="9">
        <v>64.06</v>
      </c>
      <c r="K49" s="9">
        <f t="shared" si="1"/>
        <v>57.03</v>
      </c>
      <c r="L49" s="9" t="s">
        <v>140</v>
      </c>
      <c r="M49" s="9">
        <v>0</v>
      </c>
      <c r="N49" s="9">
        <f>K49+M49</f>
        <v>57.03</v>
      </c>
      <c r="O49" s="9" t="s">
        <v>184</v>
      </c>
      <c r="P49" s="8" t="s">
        <v>201</v>
      </c>
    </row>
    <row r="50" spans="2:16" x14ac:dyDescent="0.25">
      <c r="B50" s="8" t="s">
        <v>36</v>
      </c>
      <c r="C50" s="8" t="s">
        <v>76</v>
      </c>
      <c r="D50" s="8" t="s">
        <v>77</v>
      </c>
      <c r="E50" s="8" t="s">
        <v>113</v>
      </c>
      <c r="F50" s="8" t="s">
        <v>127</v>
      </c>
      <c r="G50" s="9">
        <v>78</v>
      </c>
      <c r="H50" s="9">
        <v>0</v>
      </c>
      <c r="I50" s="9">
        <f t="shared" si="0"/>
        <v>39</v>
      </c>
      <c r="J50" s="9">
        <v>72.459999999999994</v>
      </c>
      <c r="K50" s="9">
        <f t="shared" si="1"/>
        <v>55.73</v>
      </c>
      <c r="L50" s="9" t="s">
        <v>140</v>
      </c>
      <c r="M50" s="9">
        <v>0</v>
      </c>
      <c r="N50" s="9">
        <f>K50+M50</f>
        <v>55.73</v>
      </c>
      <c r="O50" s="9" t="s">
        <v>185</v>
      </c>
      <c r="P50" s="8" t="s">
        <v>201</v>
      </c>
    </row>
    <row r="51" spans="2:16" x14ac:dyDescent="0.25">
      <c r="B51" s="8" t="s">
        <v>53</v>
      </c>
      <c r="C51" s="8" t="s">
        <v>87</v>
      </c>
      <c r="D51" s="8" t="s">
        <v>111</v>
      </c>
      <c r="E51" s="8" t="s">
        <v>7</v>
      </c>
      <c r="F51" s="8" t="s">
        <v>123</v>
      </c>
      <c r="G51" s="9">
        <v>74</v>
      </c>
      <c r="H51" s="9">
        <v>0</v>
      </c>
      <c r="I51" s="9">
        <f t="shared" si="0"/>
        <v>37</v>
      </c>
      <c r="J51" s="9">
        <v>67.33</v>
      </c>
      <c r="K51" s="9">
        <f t="shared" si="1"/>
        <v>52.164999999999999</v>
      </c>
      <c r="L51" s="9" t="s">
        <v>140</v>
      </c>
      <c r="M51" s="9">
        <v>0</v>
      </c>
      <c r="N51" s="9">
        <f>K51+M51</f>
        <v>52.164999999999999</v>
      </c>
      <c r="O51" s="9" t="s">
        <v>186</v>
      </c>
      <c r="P51" s="8" t="s">
        <v>201</v>
      </c>
    </row>
    <row r="52" spans="2:16" x14ac:dyDescent="0.25">
      <c r="K52" s="4"/>
      <c r="L52" s="4"/>
      <c r="M52" s="4"/>
    </row>
  </sheetData>
  <sortState xmlns:xlrd2="http://schemas.microsoft.com/office/spreadsheetml/2017/richdata2" ref="B6:N51">
    <sortCondition descending="1" ref="N6:N51"/>
  </sortState>
  <mergeCells count="1">
    <mergeCell ref="B2:P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Öğrenim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2021-10-19T14:31:43Z</dcterms:created>
  <dcterms:modified xsi:type="dcterms:W3CDTF">2023-05-02T11:31:24Z</dcterms:modified>
</cp:coreProperties>
</file>